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dspec\Desktop\Качество образования\2022\"/>
    </mc:Choice>
  </mc:AlternateContent>
  <bookViews>
    <workbookView xWindow="0" yWindow="0" windowWidth="19200" windowHeight="6520"/>
  </bookViews>
  <sheets>
    <sheet name="школы" sheetId="1" r:id="rId1"/>
    <sheet name="ДОУ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8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D76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D74" i="2"/>
  <c r="D63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D57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D50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D3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D2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D19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D13" i="2"/>
  <c r="E284" i="1"/>
  <c r="F284" i="1"/>
  <c r="F287" i="1" s="1"/>
  <c r="F289" i="1" s="1"/>
  <c r="G284" i="1"/>
  <c r="H284" i="1"/>
  <c r="H287" i="1" s="1"/>
  <c r="H289" i="1" s="1"/>
  <c r="I284" i="1"/>
  <c r="J284" i="1"/>
  <c r="J287" i="1" s="1"/>
  <c r="J289" i="1" s="1"/>
  <c r="K284" i="1"/>
  <c r="L284" i="1"/>
  <c r="L287" i="1" s="1"/>
  <c r="L289" i="1" s="1"/>
  <c r="M284" i="1"/>
  <c r="N284" i="1"/>
  <c r="N287" i="1" s="1"/>
  <c r="N289" i="1" s="1"/>
  <c r="O284" i="1"/>
  <c r="P284" i="1"/>
  <c r="P287" i="1" s="1"/>
  <c r="P289" i="1" s="1"/>
  <c r="Q284" i="1"/>
  <c r="R284" i="1"/>
  <c r="R287" i="1" s="1"/>
  <c r="R289" i="1" s="1"/>
  <c r="S284" i="1"/>
  <c r="T284" i="1"/>
  <c r="T287" i="1" s="1"/>
  <c r="T289" i="1" s="1"/>
  <c r="U284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E287" i="1"/>
  <c r="E289" i="1" s="1"/>
  <c r="G287" i="1"/>
  <c r="G289" i="1" s="1"/>
  <c r="I287" i="1"/>
  <c r="I289" i="1" s="1"/>
  <c r="K287" i="1"/>
  <c r="K289" i="1" s="1"/>
  <c r="M287" i="1"/>
  <c r="M289" i="1" s="1"/>
  <c r="O287" i="1"/>
  <c r="O289" i="1" s="1"/>
  <c r="Q287" i="1"/>
  <c r="Q289" i="1" s="1"/>
  <c r="S287" i="1"/>
  <c r="S289" i="1" s="1"/>
  <c r="U287" i="1"/>
  <c r="U289" i="1" s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D288" i="1"/>
  <c r="D89" i="1"/>
  <c r="D57" i="1"/>
  <c r="E256" i="1" l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D284" i="1"/>
  <c r="D286" i="1" s="1"/>
  <c r="D254" i="1" l="1"/>
  <c r="D256" i="1" s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D214" i="1"/>
  <c r="D216" i="1" s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D136" i="1"/>
  <c r="D138" i="1" s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D91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D59" i="1"/>
  <c r="E31" i="1" l="1"/>
  <c r="E33" i="1" s="1"/>
  <c r="F31" i="1"/>
  <c r="F33" i="1" s="1"/>
  <c r="G31" i="1"/>
  <c r="G33" i="1" s="1"/>
  <c r="H31" i="1"/>
  <c r="H33" i="1" s="1"/>
  <c r="I31" i="1"/>
  <c r="I33" i="1" s="1"/>
  <c r="J31" i="1"/>
  <c r="J33" i="1" s="1"/>
  <c r="K31" i="1"/>
  <c r="K33" i="1" s="1"/>
  <c r="L31" i="1"/>
  <c r="L33" i="1" s="1"/>
  <c r="M31" i="1"/>
  <c r="M33" i="1" s="1"/>
  <c r="N31" i="1"/>
  <c r="N33" i="1" s="1"/>
  <c r="O31" i="1"/>
  <c r="O33" i="1" s="1"/>
  <c r="P31" i="1"/>
  <c r="P33" i="1" s="1"/>
  <c r="Q31" i="1"/>
  <c r="Q33" i="1" s="1"/>
  <c r="R31" i="1"/>
  <c r="R33" i="1" s="1"/>
  <c r="S31" i="1"/>
  <c r="S33" i="1" s="1"/>
  <c r="T31" i="1"/>
  <c r="T33" i="1" s="1"/>
  <c r="U31" i="1"/>
  <c r="U33" i="1" s="1"/>
  <c r="D31" i="1"/>
  <c r="D33" i="1" l="1"/>
  <c r="D287" i="1"/>
  <c r="D289" i="1" s="1"/>
</calcChain>
</file>

<file path=xl/sharedStrings.xml><?xml version="1.0" encoding="utf-8"?>
<sst xmlns="http://schemas.openxmlformats.org/spreadsheetml/2006/main" count="640" uniqueCount="512">
  <si>
    <r>
      <rPr>
        <sz val="7"/>
        <rFont val="Times New Roman"/>
        <family val="1"/>
        <charset val="204"/>
      </rPr>
      <t>Показатели</t>
    </r>
  </si>
  <si>
    <r>
      <rPr>
        <sz val="7"/>
        <rFont val="Times New Roman"/>
        <family val="1"/>
        <charset val="204"/>
      </rPr>
      <t>Индикаторы</t>
    </r>
  </si>
  <si>
    <r>
      <rPr>
        <sz val="7"/>
        <rFont val="Times New Roman"/>
        <family val="1"/>
        <charset val="204"/>
      </rPr>
      <t>Доля обучающихся 5-8-х классов, выполнивших ВПР на «2» при обеспечении объективности процедур проведения и оценки.</t>
    </r>
  </si>
  <si>
    <r>
      <rPr>
        <sz val="7"/>
        <rFont val="Times New Roman"/>
        <family val="1"/>
        <charset val="204"/>
      </rPr>
      <t>Доля обучающихся 5-8-х классов, выполнивших ВПР на «4», «5» баллов при обеспечении объективности процедур проведения и оценки</t>
    </r>
  </si>
  <si>
    <r>
      <rPr>
        <sz val="7"/>
        <rFont val="Times New Roman"/>
        <family val="1"/>
        <charset val="204"/>
      </rPr>
      <t>Доля обучающихся 10-11-х классов, выполнивших ВПР на «2» при обеспечении объективности процедур проведения и оценки. 2.</t>
    </r>
  </si>
  <si>
    <r>
      <rPr>
        <sz val="7"/>
        <rFont val="Times New Roman"/>
        <family val="1"/>
        <charset val="204"/>
      </rPr>
      <t>Доля обучающихся 10-х классов, выполнивших Всероссийские проверочные работы (далее ВПР) на «4», «5» баллов при обеспечении объективности процедур проведения и оценки.</t>
    </r>
  </si>
  <si>
    <r>
      <rPr>
        <sz val="7"/>
        <rFont val="Times New Roman"/>
        <family val="1"/>
        <charset val="204"/>
      </rPr>
      <t>Доля обучающихся, показывающих по итогам КДР уровень «ниже базового» при обеспечении объективности процедур проведения и оценки.</t>
    </r>
  </si>
  <si>
    <r>
      <rPr>
        <sz val="7"/>
        <rFont val="Times New Roman"/>
        <family val="1"/>
        <charset val="204"/>
      </rPr>
      <t>Доля обучающихся, показывающих по итогам КДР уровень «выше базового» при обеспечении объективности процедур проведения и оценки</t>
    </r>
  </si>
  <si>
    <r>
      <rPr>
        <sz val="7"/>
        <rFont val="Times New Roman"/>
        <family val="1"/>
        <charset val="204"/>
      </rPr>
      <t>Динамика результатов по итогам КДР «Читательская грамотность» в 4 -м, 6-м классах (по одним и тем же детям). Сохранение или положительная динамика результатов</t>
    </r>
  </si>
  <si>
    <r>
      <rPr>
        <sz val="7"/>
        <rFont val="Times New Roman"/>
        <family val="1"/>
        <charset val="204"/>
      </rPr>
      <t>Доля обучающихся, показавших: «выше базового», «ниже базового», по итогам краевых диагностических работ (далее -КДР) при обеспечении объективности процедур проведения и оценки - 7-е кл. -КДР по математической грамотности</t>
    </r>
  </si>
  <si>
    <r>
      <rPr>
        <sz val="7"/>
        <rFont val="Times New Roman"/>
        <family val="1"/>
        <charset val="204"/>
      </rPr>
      <t>Нормативно- правовое обеспечение независимого наблюдения при проведении процедур оценки качества образования</t>
    </r>
  </si>
  <si>
    <r>
      <rPr>
        <sz val="7"/>
        <rFont val="Times New Roman"/>
        <family val="1"/>
        <charset val="204"/>
      </rPr>
      <t>нет - 1 б; да - 0 б</t>
    </r>
  </si>
  <si>
    <r>
      <rPr>
        <sz val="7"/>
        <rFont val="Times New Roman"/>
        <family val="1"/>
        <charset val="204"/>
      </rPr>
      <t>Наличие независимых наблюдателей при проведении ВПР</t>
    </r>
  </si>
  <si>
    <r>
      <rPr>
        <sz val="7"/>
        <rFont val="Times New Roman"/>
        <family val="1"/>
        <charset val="204"/>
      </rPr>
      <t>Выявленные нарушения участников в ходе независимых оценочных процедур</t>
    </r>
  </si>
  <si>
    <r>
      <rPr>
        <sz val="7"/>
        <rFont val="Times New Roman"/>
        <family val="1"/>
        <charset val="204"/>
      </rPr>
      <t>выявлены нарушения - 0 б; не выявлены нарушения - 1 б</t>
    </r>
  </si>
  <si>
    <r>
      <rPr>
        <sz val="7"/>
        <rFont val="Times New Roman"/>
        <family val="1"/>
        <charset val="204"/>
      </rPr>
      <t>Вхождение в список ОО с признаками необъективности оценивания</t>
    </r>
  </si>
  <si>
    <r>
      <rPr>
        <sz val="7"/>
        <rFont val="Times New Roman"/>
        <family val="1"/>
        <charset val="204"/>
      </rPr>
      <t>Наличие актов о регламентах проведения школьного этап ВсОШ</t>
    </r>
  </si>
  <si>
    <r>
      <rPr>
        <sz val="7"/>
        <rFont val="Times New Roman"/>
        <family val="1"/>
        <charset val="204"/>
      </rPr>
      <t>Наличие независимых наблюдателей при проведении ВсОШ</t>
    </r>
  </si>
  <si>
    <r>
      <rPr>
        <sz val="7"/>
        <rFont val="Times New Roman"/>
        <family val="1"/>
        <charset val="204"/>
      </rPr>
      <t>Наличие документов, регламентирующих деятельность школы по повышению качества образования (комплекса мер/или программы ШСОКО).</t>
    </r>
  </si>
  <si>
    <r>
      <rPr>
        <sz val="7"/>
        <rFont val="Times New Roman"/>
        <family val="1"/>
        <charset val="204"/>
      </rPr>
      <t>да - 1 б; нет - 0 б</t>
    </r>
  </si>
  <si>
    <r>
      <rPr>
        <sz val="7"/>
        <rFont val="Times New Roman"/>
        <family val="1"/>
        <charset val="204"/>
      </rPr>
      <t>ОО в списках ШНОР.</t>
    </r>
  </si>
  <si>
    <r>
      <rPr>
        <sz val="7"/>
        <rFont val="Times New Roman"/>
        <family val="1"/>
        <charset val="204"/>
      </rPr>
      <t>да - 0 б; нет -1 б</t>
    </r>
  </si>
  <si>
    <r>
      <rPr>
        <sz val="7"/>
        <rFont val="Times New Roman"/>
        <family val="1"/>
        <charset val="204"/>
      </rPr>
      <t>Количество педагогов ШНОР и ШНСУ- участников стажеровочных, методических площадок</t>
    </r>
  </si>
  <si>
    <r>
      <rPr>
        <sz val="7"/>
        <rFont val="Times New Roman"/>
        <family val="1"/>
        <charset val="204"/>
      </rPr>
      <t>Школьная нормативно правовая база по реализации программ ПК</t>
    </r>
  </si>
  <si>
    <r>
      <rPr>
        <sz val="7"/>
        <rFont val="Times New Roman"/>
        <family val="1"/>
        <charset val="204"/>
      </rPr>
      <t>Наличие - 1 б; Отсутствие - 0 б</t>
    </r>
  </si>
  <si>
    <r>
      <rPr>
        <sz val="7"/>
        <rFont val="Times New Roman"/>
        <family val="1"/>
        <charset val="204"/>
      </rPr>
      <t>Достижение положительной динамики в результатах ЕГЭ по математике в ШНОР и ШНСУ</t>
    </r>
  </si>
  <si>
    <r>
      <rPr>
        <sz val="7"/>
        <rFont val="Times New Roman"/>
        <family val="1"/>
        <charset val="204"/>
      </rPr>
      <t>Положительная динамика - 2 б; Результаты -без динамики -1 б; Отрицательная динамика - 0 б</t>
    </r>
  </si>
  <si>
    <r>
      <rPr>
        <sz val="7"/>
        <rFont val="Times New Roman"/>
        <family val="1"/>
        <charset val="204"/>
      </rPr>
      <t>Достижение положительной динамики в результатах ОГЭ по математике в ШНОР и ШНСУ</t>
    </r>
  </si>
  <si>
    <r>
      <rPr>
        <sz val="7"/>
        <rFont val="Times New Roman"/>
        <family val="1"/>
        <charset val="204"/>
      </rPr>
      <t>Достижение положительной динамики в результатах ЕГЭ по русскому языку в ШНОР и ШНСУ</t>
    </r>
  </si>
  <si>
    <r>
      <rPr>
        <sz val="7"/>
        <rFont val="Times New Roman"/>
        <family val="1"/>
        <charset val="204"/>
      </rPr>
      <t>Положительная динамика - 2 б; Результаты -без динамики -1б; Отрицательная динамика - 0б</t>
    </r>
  </si>
  <si>
    <r>
      <rPr>
        <sz val="7"/>
        <rFont val="Times New Roman"/>
        <family val="1"/>
        <charset val="204"/>
      </rPr>
      <t>Достижение положительной динамики в результатах ОГЭ по русскому языку в ШНОР и ШНСУ</t>
    </r>
  </si>
  <si>
    <r>
      <rPr>
        <sz val="7"/>
        <rFont val="Times New Roman"/>
        <family val="1"/>
        <charset val="204"/>
      </rPr>
      <t>Достижение положительной динамики в результатах краевых диагностических работ по читательской (4-е и 6-е классы)/ в ШНОР и ШНСУ</t>
    </r>
  </si>
  <si>
    <r>
      <rPr>
        <sz val="7"/>
        <rFont val="Times New Roman"/>
        <family val="1"/>
        <charset val="204"/>
      </rPr>
      <t>Наличие педагогов, включённых в процедуры диагностики предметных профессиональных дефицитов</t>
    </r>
  </si>
  <si>
    <r>
      <rPr>
        <sz val="7"/>
        <rFont val="Times New Roman"/>
        <family val="1"/>
        <charset val="204"/>
      </rPr>
      <t>Наличие педагогов имеющих ИОМ.</t>
    </r>
  </si>
  <si>
    <r>
      <rPr>
        <sz val="7"/>
        <rFont val="Times New Roman"/>
        <family val="1"/>
        <charset val="204"/>
      </rPr>
      <t>Наличие педагогов прошедших курсы повышения квалификации по устранению профессиональных дефицитов</t>
    </r>
  </si>
  <si>
    <r>
      <rPr>
        <sz val="7"/>
        <rFont val="Times New Roman"/>
        <family val="1"/>
        <charset val="204"/>
      </rPr>
      <t>Наличие педагогов ШНРО и ШНСУ в МСО, которым оказана консультативная, методическая и другие виды поддержки по повышению качества образования от всех педагогов ШНРО (на текущих год).</t>
    </r>
  </si>
  <si>
    <r>
      <rPr>
        <sz val="7"/>
        <rFont val="Times New Roman"/>
        <family val="1"/>
        <charset val="204"/>
      </rPr>
      <t>Наличие педагогов ШНРО в МСО, включенных в региональные сетевые методические объединения учителей-предметников.</t>
    </r>
  </si>
  <si>
    <r>
      <rPr>
        <sz val="7"/>
        <rFont val="Times New Roman"/>
        <family val="1"/>
        <charset val="204"/>
      </rPr>
      <t>Наличие педагогов ШНРО в МСО, включенных в работу РМО, ПТГ предметной и межпредметной направленности.</t>
    </r>
  </si>
  <si>
    <r>
      <rPr>
        <sz val="7"/>
        <rFont val="Times New Roman"/>
        <family val="1"/>
        <charset val="204"/>
      </rPr>
      <t>Наличие педагогов ШНРО, имеющих ИОМ</t>
    </r>
  </si>
  <si>
    <r>
      <rPr>
        <sz val="7"/>
        <rFont val="Times New Roman"/>
        <family val="1"/>
        <charset val="204"/>
      </rPr>
      <t>Да -1 б; нет -0 б</t>
    </r>
  </si>
  <si>
    <r>
      <rPr>
        <sz val="7"/>
        <rFont val="Times New Roman"/>
        <family val="1"/>
        <charset val="204"/>
      </rPr>
      <t>ОО вовлечена в федеральные, региональные, муниципальные (межмуниципальные) события/мероприятия, направленные на развитие профессионального мастерства педагогических и управленческих кадров по тематикам, связанным с повышением качества образования и поддержки ШНРО и ШНСУ</t>
    </r>
  </si>
  <si>
    <r>
      <rPr>
        <sz val="7"/>
        <rFont val="Times New Roman"/>
        <family val="1"/>
        <charset val="204"/>
      </rPr>
      <t>ОО принимала продуктивное участие (выступление, статья и т.д.) в федеральных, региональных, муниципальных мероприятиях, направленных на развитие профессионального мастерства педагогических и управленческих кадров по тематикам, связанным с повышением качества образования и поддержки от числа идентифицированных в текущем году</t>
    </r>
  </si>
  <si>
    <r>
      <rPr>
        <sz val="7"/>
        <rFont val="Times New Roman"/>
        <family val="1"/>
        <charset val="204"/>
      </rPr>
      <t>Наличие школьной программы по выявлению, поддержке, развитию способностей и талантов</t>
    </r>
  </si>
  <si>
    <r>
      <rPr>
        <sz val="7"/>
        <rFont val="Times New Roman"/>
        <family val="1"/>
        <charset val="204"/>
      </rPr>
      <t>Количество дипломов победителей и призеров регионального этапа Всероссийской олимпиады школьников</t>
    </r>
  </si>
  <si>
    <r>
      <rPr>
        <sz val="7"/>
        <rFont val="Times New Roman"/>
        <family val="1"/>
        <charset val="204"/>
      </rPr>
      <t>Количество дипломов победителей и призеров заключительного этапа Всероссийской олимпиады школьников</t>
    </r>
  </si>
  <si>
    <r>
      <rPr>
        <sz val="7"/>
        <rFont val="Times New Roman"/>
        <family val="1"/>
        <charset val="204"/>
      </rPr>
      <t>Количество дипломов победителей и призеров мероприятий, включенных в федеральные перечни Министерства Просвещения РФ и Министерства образования и науки РФ</t>
    </r>
  </si>
  <si>
    <r>
      <rPr>
        <sz val="7"/>
        <rFont val="Times New Roman"/>
        <family val="1"/>
        <charset val="204"/>
      </rPr>
      <t>Число детей в возрасте от 5 до 18 лет, охваченных дополнительным образованием</t>
    </r>
  </si>
  <si>
    <r>
      <rPr>
        <sz val="7"/>
        <rFont val="Times New Roman"/>
        <family val="1"/>
        <charset val="204"/>
      </rPr>
      <t>Количество образовательных программ дополнительного образования, направленных на подготовку школьников к участию в мероприятиях краевого и федерального уровней и включенных в соответствующие перечни</t>
    </r>
  </si>
  <si>
    <r>
      <rPr>
        <sz val="7"/>
        <rFont val="Times New Roman"/>
        <family val="1"/>
        <charset val="204"/>
      </rPr>
      <t>Количество образовательных программ (уровня стартапа/ персонифицированные) дополнительного образования, направленных на развитие способностей и талантов обучающихся</t>
    </r>
  </si>
  <si>
    <r>
      <rPr>
        <sz val="7"/>
        <rFont val="Times New Roman"/>
        <family val="1"/>
        <charset val="204"/>
      </rPr>
      <t>Число школьников муниципалитета, обучающихся по индивидуальным образовательным программам (ИОП), внесенных в краевую базу данных «Одаренные дети Красноярья»</t>
    </r>
  </si>
  <si>
    <r>
      <rPr>
        <sz val="7"/>
        <rFont val="Times New Roman"/>
        <family val="1"/>
        <charset val="204"/>
      </rPr>
      <t>Число школьников ОО, обучающихся по индивидуальным учебным планам (ИУП), включенных в ГИР «Талант и успех»</t>
    </r>
  </si>
  <si>
    <r>
      <rPr>
        <sz val="7"/>
        <rFont val="Times New Roman"/>
        <family val="1"/>
        <charset val="204"/>
      </rPr>
      <t>Число школьников образовательной организации (ОО), обучающихся по индивидуальным учебным планам (ИУП), внесенных в краевую базу данных «Одаренные дети Красноярья»</t>
    </r>
  </si>
  <si>
    <r>
      <rPr>
        <sz val="7"/>
        <rFont val="Times New Roman"/>
        <family val="1"/>
        <charset val="204"/>
      </rPr>
      <t>Наличие образовательных программ, позволяющих осуществить межмуниципальное, сетевое взаимодействие по вопросу выявления, поддержки и развития способностей и талантов у детей и молодежи, в том числе с организациями ВО и ПОО</t>
    </r>
  </si>
  <si>
    <r>
      <rPr>
        <sz val="7"/>
        <rFont val="Times New Roman"/>
        <family val="1"/>
        <charset val="204"/>
      </rPr>
      <t>Число педагогических работников, прошедших специализированную подготовку по программам ПК по направлению "Выявление, поддержка и развитие способностей и талантов у детей и молодежи"</t>
    </r>
  </si>
  <si>
    <r>
      <rPr>
        <sz val="7"/>
        <rFont val="Times New Roman"/>
        <family val="1"/>
        <charset val="204"/>
      </rPr>
      <t>Число педагогов-психологов, осуществляющих выявление, сопровождение способных детей и талантливой молодежи</t>
    </r>
  </si>
  <si>
    <r>
      <rPr>
        <sz val="7"/>
        <rFont val="Times New Roman"/>
        <family val="1"/>
        <charset val="204"/>
      </rPr>
      <t>нет - 0 б; да - 1 б</t>
    </r>
  </si>
  <si>
    <r>
      <rPr>
        <sz val="7"/>
        <rFont val="Times New Roman"/>
        <family val="1"/>
        <charset val="204"/>
      </rPr>
      <t>Число школьников 5-11 классов, участвующих в региональных и всероссийских конкурсах, входящих в перечень значимых мероприятий.</t>
    </r>
  </si>
  <si>
    <r>
      <rPr>
        <sz val="7"/>
        <rFont val="Times New Roman"/>
        <family val="1"/>
        <charset val="204"/>
      </rPr>
      <t>Отсутствуют- 0 б; 1 чел - 1 б; более 1 чел - 2 б</t>
    </r>
  </si>
  <si>
    <r>
      <rPr>
        <sz val="7"/>
        <rFont val="Times New Roman"/>
        <family val="1"/>
        <charset val="204"/>
      </rPr>
      <t>Доля обучающихся 8-11 классов, прошедших профориентационное тестирование, диагностику (разные, «Билет в будущее», и другие) к общему количеству обучающихся в 8-11-х кл.</t>
    </r>
  </si>
  <si>
    <r>
      <rPr>
        <sz val="7"/>
        <rFont val="Times New Roman"/>
        <family val="1"/>
        <charset val="204"/>
      </rPr>
      <t>100 % обучающихся 9, 11 класса прошли диагностику- 1 б, менее - 0 б.</t>
    </r>
  </si>
  <si>
    <r>
      <rPr>
        <sz val="7"/>
        <rFont val="Times New Roman"/>
        <family val="1"/>
        <charset val="204"/>
      </rPr>
      <t>В ОО проводятся профдиагностики для обучающихся 8-11-х классов в общем количестве ОО</t>
    </r>
  </si>
  <si>
    <r>
      <rPr>
        <sz val="7"/>
        <rFont val="Times New Roman"/>
        <family val="1"/>
        <charset val="204"/>
      </rPr>
      <t>Да- 1 б; Нет - 0 б</t>
    </r>
  </si>
  <si>
    <r>
      <rPr>
        <sz val="7"/>
        <rFont val="Times New Roman"/>
        <family val="1"/>
        <charset val="204"/>
      </rPr>
      <t>Доля обучающихся 8-11 классов, охваченных профориентационными мероприятиями («Успех каждого ребенка», ДО, массовые мероприятия, Дни открытых дверей, Единый день профессий, Дни карьеры, ярмарки учебных и рабочих мест) в общем количестве обучающихся 8-11 кл.</t>
    </r>
  </si>
  <si>
    <r>
      <rPr>
        <sz val="7"/>
        <rFont val="Times New Roman"/>
        <family val="1"/>
        <charset val="204"/>
      </rPr>
      <t>Охват 100 % обучающихся 9, 11 класса - 1 б; менее - 0 б</t>
    </r>
  </si>
  <si>
    <r>
      <rPr>
        <sz val="7"/>
        <rFont val="Times New Roman"/>
        <family val="1"/>
        <charset val="204"/>
      </rPr>
      <t>Доля обучающихся 8-11 классов, имеющих ИОМ, составленные на основе рекомендаций по профессиональному самоопределению в общем количестве обучающихся 8-11 кл.</t>
    </r>
  </si>
  <si>
    <r>
      <rPr>
        <sz val="7"/>
        <rFont val="Times New Roman"/>
        <family val="1"/>
        <charset val="204"/>
      </rPr>
      <t>Наличие программ дополнительного образования и НПО (УПК, школы, автошколы при ОО, агроклассы)</t>
    </r>
  </si>
  <si>
    <r>
      <rPr>
        <sz val="7"/>
        <rFont val="Times New Roman"/>
        <family val="1"/>
        <charset val="204"/>
      </rPr>
      <t>Имеются -1 б; не имеются - 0 б.</t>
    </r>
  </si>
  <si>
    <r>
      <rPr>
        <sz val="7"/>
        <rFont val="Times New Roman"/>
        <family val="1"/>
        <charset val="204"/>
      </rPr>
      <t>Наличие в планах работы школьных психологов пункта о консультационной помощи в профориентации.</t>
    </r>
  </si>
  <si>
    <r>
      <rPr>
        <sz val="7"/>
        <rFont val="Times New Roman"/>
        <family val="1"/>
        <charset val="204"/>
      </rPr>
      <t>Да - 1 б; Нет- 0 б</t>
    </r>
  </si>
  <si>
    <r>
      <rPr>
        <sz val="7"/>
        <rFont val="Times New Roman"/>
        <family val="1"/>
        <charset val="204"/>
      </rPr>
      <t>Доля обучающихся 8-11 -х классов, включенных в активные формы участия в профессиональной деятельности (профпробы, практики, «Билет в будущее» и другие), в общем количестве обучающихся 8-11-х классов.</t>
    </r>
  </si>
  <si>
    <r>
      <rPr>
        <sz val="7"/>
        <rFont val="Times New Roman"/>
        <family val="1"/>
        <charset val="204"/>
      </rPr>
      <t>Охват 30% - 1 б; менее - 0 б</t>
    </r>
  </si>
  <si>
    <r>
      <rPr>
        <sz val="7"/>
        <rFont val="Times New Roman"/>
        <family val="1"/>
        <charset val="204"/>
      </rPr>
      <t>Доля обучающихся 11 -х классов, выбравших для сдачи ГИА по образовательным программам среднего общего образования предметы, соответствующие учебным предметам, изучавшимся на углубленном уровне, в общем количестве обучающихся 11 -х классов, изучавшим учебные предметы на углубленном уровне</t>
    </r>
  </si>
  <si>
    <r>
      <rPr>
        <sz val="7"/>
        <rFont val="Times New Roman"/>
        <family val="1"/>
        <charset val="204"/>
      </rPr>
      <t>80 % обучающихся 11 класса выбрали для сдачи ГИА предметы, соответствующие учебным предметам, изучавшимся на углубленном уровне - 1 б; менее 80 % -0 б.</t>
    </r>
  </si>
  <si>
    <r>
      <rPr>
        <sz val="7"/>
        <rFont val="Times New Roman"/>
        <family val="1"/>
        <charset val="204"/>
      </rPr>
      <t>Доля выпускников 9-классов, поступивших в ПОО, выбравших для продолжения обучения специальность (профессию), близкую по профилю обучения предметам, выбранным для сдачи ГИА, в общем количестве выпускников 9-х классов, поступивших в ПОО</t>
    </r>
  </si>
  <si>
    <r>
      <rPr>
        <sz val="7"/>
        <rFont val="Times New Roman"/>
        <family val="1"/>
        <charset val="204"/>
      </rPr>
      <t>80 % выпускников 9-х классов поступивших в ПОО, выбрали для продолжения обучения специальность (профессию), близкую по профилю обучения предметам, выбранным для сдачи ГИА -1 б; менее 80 % - 0 б</t>
    </r>
  </si>
  <si>
    <r>
      <rPr>
        <sz val="7"/>
        <rFont val="Times New Roman"/>
        <family val="1"/>
        <charset val="204"/>
      </rPr>
      <t>Доля выпускников 11 -классов, поступивших в ПОО и ОО ВО, выбравших для продолжения обучения специальность (профессию), близкую по профилю обучения предметам, выбранным для сдачи ГИА, в общем количестве выпускников 11-х классов</t>
    </r>
  </si>
  <si>
    <r>
      <rPr>
        <sz val="7"/>
        <rFont val="Times New Roman"/>
        <family val="1"/>
        <charset val="204"/>
      </rPr>
      <t>80 % выпускников 11 -х классов, поступивших в ПОО и ОО ВО, выбрали для продолжения обучения специальность (профессию), близкую по профилю обучения предметам, выбранным для сдачи ГИА - 1 б; менее 80 % - 0 б</t>
    </r>
  </si>
  <si>
    <r>
      <rPr>
        <sz val="7"/>
        <rFont val="Times New Roman"/>
        <family val="1"/>
        <charset val="204"/>
      </rPr>
      <t>Доля обучающихся 6-11 классов, участвующих в мероприятиях проектов («Билет в будущее», «ПроеКТОриЯ», «Начни трудовую биографию с Арктики и Дальнего Востока!», «Яасобой» и др.) в общем количестве обучающихсяб- 11кл</t>
    </r>
  </si>
  <si>
    <r>
      <rPr>
        <sz val="7"/>
        <rFont val="Times New Roman"/>
        <family val="1"/>
        <charset val="204"/>
      </rPr>
      <t>50 % обучающихся 6 - 11 класса участвуют в мероприятиях - 1 б; менее 50 % - 0 б.</t>
    </r>
  </si>
  <si>
    <r>
      <rPr>
        <sz val="7"/>
        <rFont val="Times New Roman"/>
        <family val="1"/>
        <charset val="204"/>
      </rPr>
      <t>Наличие программ дополнительного образования, реализуемых в школах, учреждениях доп. образования, включающих тематику ранней профориентации обучающихся</t>
    </r>
  </si>
  <si>
    <r>
      <rPr>
        <sz val="7"/>
        <rFont val="Times New Roman"/>
        <family val="1"/>
        <charset val="204"/>
      </rPr>
      <t>Имеются -1 б; не имеются - 0 б</t>
    </r>
  </si>
  <si>
    <r>
      <rPr>
        <sz val="7"/>
        <rFont val="Times New Roman"/>
        <family val="1"/>
        <charset val="204"/>
      </rPr>
      <t>Количество обучающихся 6-7 классов с ОВЗ и инвалидов, принимающих участие в профориентационных занятиях внеурочной деятельности, в общем количестве обучающихся 6-7 классов с ОВЗ и инвалидов</t>
    </r>
  </si>
  <si>
    <r>
      <rPr>
        <sz val="7"/>
        <rFont val="Times New Roman"/>
        <family val="1"/>
        <charset val="204"/>
      </rPr>
      <t>100 % принимают участие -1 б; нет - 0 б</t>
    </r>
  </si>
  <si>
    <r>
      <rPr>
        <sz val="7"/>
        <rFont val="Times New Roman"/>
        <family val="1"/>
        <charset val="204"/>
      </rPr>
      <t>Количество обучающихся 6-7 классов с ОВЗ и инвалидов, принимающих участие в специализированных (элективных) курсах профориентационной тематики</t>
    </r>
  </si>
  <si>
    <r>
      <rPr>
        <sz val="7"/>
        <rFont val="Times New Roman"/>
        <family val="1"/>
        <charset val="204"/>
      </rPr>
      <t>Принимают участие -1 б; нет - 0 б</t>
    </r>
  </si>
  <si>
    <r>
      <rPr>
        <sz val="7"/>
        <rFont val="Times New Roman"/>
        <family val="1"/>
        <charset val="204"/>
      </rPr>
      <t>Количество обучающихся 6-7 кл. с ОВЗ и инвалидов, принимающих участие в мероприятиях по ранней профориентации: -    «Билет в будущее» -    «ПроеКТОриЯ» -    «Начни трудовую биографию с Арктики и Дальнего Востока!» -    «Zaсобой» -    другие</t>
    </r>
  </si>
  <si>
    <r>
      <rPr>
        <sz val="7"/>
        <rFont val="Times New Roman"/>
        <family val="1"/>
        <charset val="204"/>
      </rPr>
      <t>Принимают участие - 1 б; нет - 0 б</t>
    </r>
  </si>
  <si>
    <r>
      <rPr>
        <sz val="7"/>
        <rFont val="Times New Roman"/>
        <family val="1"/>
        <charset val="204"/>
      </rPr>
      <t>Количество обучающихся 8-11 классов с ОВЗ и инвалидов, принявших участие в профориентационных мероприятиях</t>
    </r>
  </si>
  <si>
    <r>
      <rPr>
        <sz val="7"/>
        <rFont val="Times New Roman"/>
        <family val="1"/>
        <charset val="204"/>
      </rPr>
      <t>Наличие обучающихся 8-11 классов с ОВЗ и инвалидов, принявших участие в профориентационной диагностике</t>
    </r>
  </si>
  <si>
    <r>
      <rPr>
        <sz val="7"/>
        <rFont val="Times New Roman"/>
        <family val="1"/>
        <charset val="204"/>
      </rPr>
      <t>Наличие обучающихся 8-11 классов с ОВЗ и инвалидов, принявших участие в конкурсном движении профориентационной направленности</t>
    </r>
  </si>
  <si>
    <r>
      <rPr>
        <sz val="7"/>
        <rFont val="Times New Roman"/>
        <family val="1"/>
        <charset val="204"/>
      </rPr>
      <t>Наличие обучающихся 8-11 классов с ОВЗ и инвалидов, принявших участие в профориентационной консультации</t>
    </r>
  </si>
  <si>
    <r>
      <rPr>
        <sz val="7"/>
        <rFont val="Times New Roman"/>
        <family val="1"/>
        <charset val="204"/>
      </rPr>
      <t>Наличие обучающихся 8-11 классов с ОВЗ и инвалидов, принявших участие в психологическом профориентационном консультировании</t>
    </r>
  </si>
  <si>
    <r>
      <rPr>
        <sz val="7"/>
        <rFont val="Times New Roman"/>
        <family val="1"/>
        <charset val="204"/>
      </rPr>
      <t>Принимают участие -1 б; нет - 0 б.</t>
    </r>
  </si>
  <si>
    <r>
      <rPr>
        <sz val="7"/>
        <rFont val="Times New Roman"/>
        <family val="1"/>
        <charset val="204"/>
      </rPr>
      <t>Принимают участие -1 б; нет - 0</t>
    </r>
  </si>
  <si>
    <r>
      <rPr>
        <sz val="7"/>
        <rFont val="Times New Roman"/>
        <family val="1"/>
        <charset val="204"/>
      </rPr>
      <t>Наличие обучающихся 8-11 классов с ОВЗ и инвалидов, обучающихся по индивидуальному учебному плану</t>
    </r>
  </si>
  <si>
    <r>
      <rPr>
        <sz val="7"/>
        <rFont val="Times New Roman"/>
        <family val="1"/>
        <charset val="204"/>
      </rPr>
      <t>Наличие заключенных договоров, соглашений по реализации комплекса мероприятий профориентационной направленности между ОО и предприятиями, ПОО и ОО ВО</t>
    </r>
  </si>
  <si>
    <r>
      <rPr>
        <sz val="7"/>
        <rFont val="Times New Roman"/>
        <family val="1"/>
        <charset val="204"/>
      </rPr>
      <t>Имеются - 1 б; не имеются - 0 б.</t>
    </r>
  </si>
  <si>
    <r>
      <rPr>
        <sz val="7"/>
        <rFont val="Times New Roman"/>
        <family val="1"/>
        <charset val="204"/>
      </rPr>
      <t>Мероприятия профориентационной направленности, проведенные совместно с предприятиями, социальными партнерами, ПОО и ОО ВО в течение года</t>
    </r>
  </si>
  <si>
    <r>
      <rPr>
        <sz val="7"/>
        <rFont val="Times New Roman"/>
        <family val="1"/>
        <charset val="204"/>
      </rPr>
      <t>Наличие правовых (других направленностей) классов</t>
    </r>
  </si>
  <si>
    <r>
      <rPr>
        <sz val="7"/>
        <rFont val="Times New Roman"/>
        <family val="1"/>
        <charset val="204"/>
      </rPr>
      <t>Количество программ дополнительного образования профориентационной тематики</t>
    </r>
  </si>
  <si>
    <r>
      <rPr>
        <sz val="7"/>
        <rFont val="Times New Roman"/>
        <family val="1"/>
        <charset val="204"/>
      </rPr>
      <t>Количество программ внеурочной деятельности профориентационной тематики</t>
    </r>
  </si>
  <si>
    <r>
      <rPr>
        <sz val="7"/>
        <rFont val="Times New Roman"/>
        <family val="1"/>
        <charset val="204"/>
      </rPr>
      <t>Имеются - 1 б; не имеются - 0 б</t>
    </r>
  </si>
  <si>
    <r>
      <rPr>
        <sz val="7"/>
        <rFont val="Times New Roman"/>
        <family val="1"/>
        <charset val="204"/>
      </rPr>
      <t>Количество обучающихся, участвующих в конкурсах профориентационной направленности</t>
    </r>
  </si>
  <si>
    <r>
      <rPr>
        <sz val="7"/>
        <rFont val="Times New Roman"/>
        <family val="1"/>
        <charset val="204"/>
      </rPr>
      <t>Участвуют - 1 б; не участвуют - 0 б</t>
    </r>
  </si>
  <si>
    <r>
      <rPr>
        <sz val="7"/>
        <rFont val="Times New Roman"/>
        <family val="1"/>
        <charset val="204"/>
      </rPr>
      <t>Количество обучающихся инвалидов и лиц с ОВЗ, участвующих в конкурсах профориентационной направленности</t>
    </r>
  </si>
  <si>
    <r>
      <rPr>
        <sz val="7"/>
        <rFont val="Times New Roman"/>
        <family val="1"/>
        <charset val="204"/>
      </rPr>
      <t>Участвуют - 1 б; не участвуют - 0 б.</t>
    </r>
  </si>
  <si>
    <r>
      <rPr>
        <sz val="7"/>
        <rFont val="Times New Roman"/>
        <family val="1"/>
        <charset val="204"/>
      </rPr>
      <t>Количество обучающихся, принявших участие в региональном и национальном конкурсе по профессиональному мастерству среди инвалидов и лиц с ОВЗ «Абилимпикс»</t>
    </r>
  </si>
  <si>
    <r>
      <rPr>
        <sz val="7"/>
        <rFont val="Times New Roman"/>
        <family val="1"/>
        <charset val="204"/>
      </rPr>
      <t>Участвуют-1 б; не участвуют-0б.</t>
    </r>
  </si>
  <si>
    <r>
      <rPr>
        <sz val="7"/>
        <rFont val="Times New Roman"/>
        <family val="1"/>
        <charset val="204"/>
      </rPr>
      <t>Количество обучающихся 6-11 классов - участников конкурсов профориентационной направленности муниципального, школьного уровней</t>
    </r>
  </si>
  <si>
    <r>
      <rPr>
        <sz val="7"/>
        <rFont val="Times New Roman"/>
        <family val="1"/>
        <charset val="204"/>
      </rPr>
      <t>Количество обучающихся 8-11 классов, участвовавших в мероприятиях, информирующих о региональном рынке труда и перспективах экономического развития края</t>
    </r>
  </si>
  <si>
    <r>
      <rPr>
        <sz val="7"/>
        <rFont val="Times New Roman"/>
        <family val="1"/>
        <charset val="204"/>
      </rPr>
      <t>Количество административноуправленческих работников, соответствующих требуемому уровню профессиональной подготовки</t>
    </r>
  </si>
  <si>
    <r>
      <rPr>
        <sz val="7"/>
        <rFont val="Times New Roman"/>
        <family val="1"/>
        <charset val="204"/>
      </rPr>
      <t>100 % - 1 б; Менее 100% -0 б</t>
    </r>
  </si>
  <si>
    <r>
      <rPr>
        <sz val="7"/>
        <rFont val="Times New Roman"/>
        <family val="1"/>
        <charset val="204"/>
      </rPr>
      <t>Наличие у руководителя ОО, курсов повышения квалификации за текущий период</t>
    </r>
  </si>
  <si>
    <r>
      <rPr>
        <sz val="7"/>
        <rFont val="Times New Roman"/>
        <family val="1"/>
        <charset val="204"/>
      </rPr>
      <t>100 %-1 б; Менее 100 % -0 б</t>
    </r>
  </si>
  <si>
    <r>
      <rPr>
        <sz val="7"/>
        <rFont val="Times New Roman"/>
        <family val="1"/>
        <charset val="204"/>
      </rPr>
      <t>Количество административноуправленческих работников, имеющих диплом о профессиональной переподготовке «Менеджмент организации»</t>
    </r>
  </si>
  <si>
    <r>
      <rPr>
        <sz val="7"/>
        <rFont val="Times New Roman"/>
        <family val="1"/>
        <charset val="204"/>
      </rPr>
      <t>100 % -1 б; Менее 100 % - 0 б</t>
    </r>
  </si>
  <si>
    <r>
      <rPr>
        <sz val="7"/>
        <rFont val="Times New Roman"/>
        <family val="1"/>
        <charset val="204"/>
      </rPr>
      <t>Наличие аттестации руководителя на соответствие занимаемой должности</t>
    </r>
  </si>
  <si>
    <r>
      <rPr>
        <sz val="7"/>
        <rFont val="Times New Roman"/>
        <family val="1"/>
        <charset val="204"/>
      </rPr>
      <t>100 % - 1 б; Менее 100 % - 0 б</t>
    </r>
  </si>
  <si>
    <r>
      <rPr>
        <sz val="7"/>
        <rFont val="Times New Roman"/>
        <family val="1"/>
        <charset val="204"/>
      </rPr>
      <t>Участие руководителя ОО в конкурсах профессионального мастерства</t>
    </r>
  </si>
  <si>
    <r>
      <rPr>
        <sz val="7"/>
        <rFont val="Times New Roman"/>
        <family val="1"/>
        <charset val="204"/>
      </rPr>
      <t>Участие - 1 б; Нет - 0 б</t>
    </r>
  </si>
  <si>
    <r>
      <rPr>
        <sz val="7"/>
        <rFont val="Times New Roman"/>
        <family val="1"/>
        <charset val="204"/>
      </rPr>
      <t>Наличие административноуправленческих работников, добровольно прошедших процедуру выявления профессиональных дефицитов</t>
    </r>
  </si>
  <si>
    <r>
      <rPr>
        <sz val="7"/>
        <rFont val="Times New Roman"/>
        <family val="1"/>
        <charset val="204"/>
      </rPr>
      <t>Наличие ШСОКО</t>
    </r>
  </si>
  <si>
    <r>
      <rPr>
        <sz val="7"/>
        <rFont val="Times New Roman"/>
        <family val="1"/>
        <charset val="204"/>
      </rPr>
      <t>Да - 1б Нет- 0 б</t>
    </r>
  </si>
  <si>
    <r>
      <rPr>
        <sz val="7"/>
        <rFont val="Times New Roman"/>
        <family val="1"/>
        <charset val="204"/>
      </rPr>
      <t>Качество образовательных результатов: Наличие обучающихся, принимающие участие в региональном этапе ВсОШ</t>
    </r>
  </si>
  <si>
    <r>
      <rPr>
        <sz val="7"/>
        <rFont val="Times New Roman"/>
        <family val="1"/>
        <charset val="204"/>
      </rPr>
      <t>Да - 1 б; Нет - 0 б</t>
    </r>
  </si>
  <si>
    <r>
      <rPr>
        <sz val="7"/>
        <rFont val="Times New Roman"/>
        <family val="1"/>
        <charset val="204"/>
      </rPr>
      <t>Увеличение доли обучающихся, принимающих участие в муниципальном этапе ВсОШ</t>
    </r>
  </si>
  <si>
    <r>
      <rPr>
        <sz val="7"/>
        <rFont val="Times New Roman"/>
        <family val="1"/>
        <charset val="204"/>
      </rPr>
      <t>Наличие +динамики - 1 б; Отсутствие+динамики - 0 б</t>
    </r>
  </si>
  <si>
    <r>
      <rPr>
        <sz val="7"/>
        <rFont val="Times New Roman"/>
        <family val="1"/>
        <charset val="204"/>
      </rPr>
      <t>Результативность обучающихся, демонстрирующих высокие результаты в конкурсах, включенных в перечень значимых мероприятий по выявлению, поддержке и развитию способностей и талантов у детей и молодежи, ежегодно утверждаемый Минпросом РФ</t>
    </r>
  </si>
  <si>
    <r>
      <rPr>
        <sz val="7"/>
        <rFont val="Times New Roman"/>
        <family val="1"/>
        <charset val="204"/>
      </rPr>
      <t>Наличие обучающихся, демонстрирующих высокие результаты - 1 б; Отсутствие - 0 б</t>
    </r>
  </si>
  <si>
    <r>
      <rPr>
        <sz val="7"/>
        <rFont val="Times New Roman"/>
        <family val="1"/>
        <charset val="204"/>
      </rPr>
      <t>Да - 1 б; Нет - 0 б Более 90 % - 1 б; Менее - 0 б</t>
    </r>
  </si>
  <si>
    <r>
      <rPr>
        <sz val="7"/>
        <rFont val="Times New Roman"/>
        <family val="1"/>
        <charset val="204"/>
      </rPr>
      <t>Подготовка обучающихся высокого уровня</t>
    </r>
  </si>
  <si>
    <r>
      <rPr>
        <sz val="7"/>
        <rFont val="Times New Roman"/>
        <family val="1"/>
        <charset val="204"/>
      </rPr>
      <t>Наличие уч-ся начальной школы, являющихся победителями/ призерами муниципальной олимпиады Да - 1 б; Нет - 0 б</t>
    </r>
  </si>
  <si>
    <r>
      <rPr>
        <sz val="7"/>
        <rFont val="Times New Roman"/>
        <family val="1"/>
        <charset val="204"/>
      </rPr>
      <t>Наличие анализа результатов мониторинга эффективности деятельности ОО по достижению обучающимися образовательных результатов</t>
    </r>
  </si>
  <si>
    <r>
      <rPr>
        <sz val="7"/>
        <rFont val="Times New Roman"/>
        <family val="1"/>
        <charset val="204"/>
      </rPr>
      <t>Наличие анализа результатов достижения обучающимися образовательных результатов - 1 б; Отсутствие - 0 б</t>
    </r>
  </si>
  <si>
    <r>
      <rPr>
        <sz val="7"/>
        <rFont val="Times New Roman"/>
        <family val="1"/>
        <charset val="204"/>
      </rPr>
      <t>Наличие адресных рекомендаций педагогам ОО по результатам оценочных процедур обучающихся (относительно динамики ОР по школам).</t>
    </r>
  </si>
  <si>
    <r>
      <rPr>
        <sz val="7"/>
        <rFont val="Times New Roman"/>
        <family val="1"/>
        <charset val="204"/>
      </rPr>
      <t>Наличие в ШСОКО раздела: «Получение образования обучающимися с ОВЗ»</t>
    </r>
  </si>
  <si>
    <r>
      <rPr>
        <sz val="7"/>
        <rFont val="Times New Roman"/>
        <family val="1"/>
        <charset val="204"/>
      </rPr>
      <t>Наличие логопеда в ОО</t>
    </r>
  </si>
  <si>
    <r>
      <rPr>
        <sz val="7"/>
        <rFont val="Times New Roman"/>
        <family val="1"/>
        <charset val="204"/>
      </rPr>
      <t>Количество педагогов, прошедших программы переподготовки, для замещения вакантных должностей</t>
    </r>
  </si>
  <si>
    <r>
      <rPr>
        <sz val="7"/>
        <rFont val="Times New Roman"/>
        <family val="1"/>
        <charset val="204"/>
      </rPr>
      <t>Количество управленческих кадров, прошедших программы переподготовки, для замещения вакантных должностей</t>
    </r>
  </si>
  <si>
    <r>
      <rPr>
        <sz val="7"/>
        <rFont val="Times New Roman"/>
        <family val="1"/>
        <charset val="204"/>
      </rPr>
      <t>100 %- 1 б; Менее 100 % - 0 б</t>
    </r>
  </si>
  <si>
    <r>
      <rPr>
        <sz val="7"/>
        <rFont val="Times New Roman"/>
        <family val="1"/>
        <charset val="204"/>
      </rPr>
      <t>Участие ОО в программе «Земский учитель», при наличии вакансии</t>
    </r>
  </si>
  <si>
    <r>
      <rPr>
        <sz val="7"/>
        <rFont val="Times New Roman"/>
        <family val="1"/>
        <charset val="204"/>
      </rPr>
      <t>Представитель ОО включен в муниципальную программу по работе с кадровым резервом</t>
    </r>
  </si>
  <si>
    <r>
      <rPr>
        <sz val="7"/>
        <rFont val="Times New Roman"/>
        <family val="1"/>
        <charset val="204"/>
      </rPr>
      <t>Наличие в ОО перспективного плана развития образовательной среды, инфраструктуры</t>
    </r>
  </si>
  <si>
    <r>
      <rPr>
        <sz val="7"/>
        <rFont val="Times New Roman"/>
        <family val="1"/>
        <charset val="204"/>
      </rPr>
      <t>Обеспечение пространственнопредметный компонент среды:</t>
    </r>
  </si>
  <si>
    <r>
      <rPr>
        <sz val="7"/>
        <rFont val="Times New Roman"/>
        <family val="1"/>
        <charset val="204"/>
      </rPr>
      <t>Информационный компонент среды ОО.</t>
    </r>
  </si>
  <si>
    <r>
      <rPr>
        <sz val="7"/>
        <rFont val="Times New Roman"/>
        <family val="1"/>
        <charset val="204"/>
      </rPr>
      <t>Социальный компонент среды ОО:</t>
    </r>
  </si>
  <si>
    <r>
      <rPr>
        <sz val="7"/>
        <rFont val="Times New Roman"/>
        <family val="1"/>
        <charset val="204"/>
      </rPr>
      <t>Психолого-дидактический компонент среды ОО</t>
    </r>
  </si>
  <si>
    <r>
      <rPr>
        <sz val="7"/>
        <rFont val="Times New Roman"/>
        <family val="1"/>
        <charset val="204"/>
      </rPr>
      <t>Социокультурная среда (за пределами организации)</t>
    </r>
  </si>
  <si>
    <r>
      <rPr>
        <sz val="7"/>
        <rFont val="Times New Roman"/>
        <family val="1"/>
        <charset val="204"/>
      </rPr>
      <t>имеются соглашения о сотрудничестве ОО с другими организациями в целях улучшения образовательного процесса - 1 б; отсутствуют соглашения о сотрудничестве - 0 б.</t>
    </r>
  </si>
  <si>
    <r>
      <rPr>
        <sz val="7"/>
        <rFont val="Times New Roman"/>
        <family val="1"/>
        <charset val="204"/>
      </rPr>
      <t>наличие программ наставничества</t>
    </r>
  </si>
  <si>
    <r>
      <rPr>
        <sz val="7"/>
        <rFont val="Times New Roman"/>
        <family val="1"/>
        <charset val="204"/>
      </rPr>
      <t>Наличие программы по профориентации школьников</t>
    </r>
  </si>
  <si>
    <r>
      <rPr>
        <sz val="7"/>
        <rFont val="Times New Roman"/>
        <family val="1"/>
        <charset val="204"/>
      </rPr>
      <t>Определение оптимальной нагрузки педагогических работников: Доля педагогических работников, имеющих нагрузку свыше 27 часов</t>
    </r>
  </si>
  <si>
    <r>
      <rPr>
        <sz val="7"/>
        <rFont val="Times New Roman"/>
        <family val="1"/>
        <charset val="204"/>
      </rPr>
      <t>Менее 10 % -1 б; Более 10 % -0 б</t>
    </r>
  </si>
  <si>
    <r>
      <rPr>
        <sz val="7"/>
        <rFont val="Times New Roman"/>
        <family val="1"/>
        <charset val="204"/>
      </rPr>
      <t>Доля педагогических работников, охваченных необходимым непрерывным профессиональным образованием</t>
    </r>
  </si>
  <si>
    <r>
      <rPr>
        <sz val="7"/>
        <rFont val="Times New Roman"/>
        <family val="1"/>
        <charset val="204"/>
      </rPr>
      <t>100 % -1 б; менее 100 % - 0 б</t>
    </r>
  </si>
  <si>
    <r>
      <rPr>
        <sz val="7"/>
        <rFont val="Times New Roman"/>
        <family val="1"/>
        <charset val="204"/>
      </rPr>
      <t>Доля педагогических работников, образование и квалификация соответствует преподаваемому предмету</t>
    </r>
  </si>
  <si>
    <r>
      <rPr>
        <sz val="7"/>
        <rFont val="Times New Roman"/>
        <family val="1"/>
        <charset val="204"/>
      </rPr>
      <t>Свыше 80 % - 1 б; Ниже 80 % - 0 б</t>
    </r>
  </si>
  <si>
    <r>
      <rPr>
        <sz val="7"/>
        <rFont val="Times New Roman"/>
        <family val="1"/>
        <charset val="204"/>
      </rPr>
      <t>Наличие вакансий в ОО</t>
    </r>
  </si>
  <si>
    <r>
      <rPr>
        <sz val="7"/>
        <rFont val="Times New Roman"/>
        <family val="1"/>
        <charset val="204"/>
      </rPr>
      <t>имеется - 0 б; не имеется - 1 б.</t>
    </r>
  </si>
  <si>
    <r>
      <rPr>
        <sz val="7"/>
        <rFont val="Times New Roman"/>
        <family val="1"/>
        <charset val="204"/>
      </rPr>
      <t>Педагогические работники, являющиеся победителями или призерами муниципальных, региональных конкурсов профессионального мастерства</t>
    </r>
  </si>
  <si>
    <r>
      <rPr>
        <sz val="7"/>
        <rFont val="Times New Roman"/>
        <family val="1"/>
        <charset val="204"/>
      </rPr>
      <t>имеется - 1 б; не имеется - 0 б.</t>
    </r>
  </si>
  <si>
    <r>
      <rPr>
        <sz val="7"/>
        <rFont val="Times New Roman"/>
        <family val="1"/>
        <charset val="204"/>
      </rPr>
      <t>Участие руководителя в региональных мероприятиях по вопросам управления качеством образования</t>
    </r>
  </si>
  <si>
    <r>
      <rPr>
        <sz val="7"/>
        <rFont val="Times New Roman"/>
        <family val="1"/>
        <charset val="204"/>
      </rPr>
      <t>Участие управленческих команды в федеральных мероприятиях по вопросам управления качеством образования</t>
    </r>
  </si>
  <si>
    <r>
      <rPr>
        <sz val="7"/>
        <rFont val="Times New Roman"/>
        <family val="1"/>
        <charset val="204"/>
      </rPr>
      <t>Участие руководителя ОО в региональных стажировках по вопросам управления качеством образования</t>
    </r>
  </si>
  <si>
    <r>
      <rPr>
        <sz val="7"/>
        <rFont val="Times New Roman"/>
        <family val="1"/>
        <charset val="204"/>
      </rPr>
      <t>Участие управленческих команд ОО в региональных стажировках по вопросам управления качеством образования</t>
    </r>
  </si>
  <si>
    <r>
      <rPr>
        <sz val="7"/>
        <rFont val="Times New Roman"/>
        <family val="1"/>
        <charset val="204"/>
      </rPr>
      <t>Участие руководителя ОО в федеральных стажировках по вопросам управления качеством образования</t>
    </r>
  </si>
  <si>
    <r>
      <rPr>
        <sz val="7"/>
        <rFont val="Times New Roman"/>
        <family val="1"/>
        <charset val="204"/>
      </rPr>
      <t>Участие управленческих команд ОО в федеральных стажировках по вопросам управления качеством образования</t>
    </r>
  </si>
  <si>
    <r>
      <rPr>
        <sz val="7"/>
        <rFont val="Times New Roman"/>
        <family val="1"/>
        <charset val="204"/>
      </rPr>
      <t>Участие в муниципальных мероприятиях по формированию (развитию) профессиональных компетенций руководителей ОО</t>
    </r>
  </si>
  <si>
    <r>
      <rPr>
        <sz val="7"/>
        <rFont val="Times New Roman"/>
        <family val="1"/>
        <charset val="204"/>
      </rPr>
      <t>Участие в муниципальных мероприятиях по формированию (развитию) профессиональных компетенций управленческих команд ОО</t>
    </r>
  </si>
  <si>
    <r>
      <rPr>
        <sz val="7"/>
        <rFont val="Times New Roman"/>
        <family val="1"/>
        <charset val="204"/>
      </rPr>
      <t>Наличие ИОМ руководителей ОО</t>
    </r>
  </si>
  <si>
    <r>
      <rPr>
        <sz val="7"/>
        <rFont val="Times New Roman"/>
        <family val="1"/>
        <charset val="204"/>
      </rPr>
      <t>Соглашение по сетевому взаимодействию</t>
    </r>
  </si>
  <si>
    <r>
      <rPr>
        <sz val="7"/>
        <rFont val="Times New Roman"/>
        <family val="1"/>
        <charset val="204"/>
      </rPr>
      <t>Наличие педагогов в ОО, прошедших обучение по профессиональным программам дополнительного образования, с учетом результатов оценки предметных и методических компетентностей педагогов на основе единых федеральных оценочных материалов в ЦНППМ;</t>
    </r>
  </si>
  <si>
    <r>
      <rPr>
        <sz val="7"/>
        <rFont val="Times New Roman"/>
        <family val="1"/>
        <charset val="204"/>
      </rPr>
      <t>Максимально - 3 б; 1 б на каждый уровень</t>
    </r>
  </si>
  <si>
    <r>
      <rPr>
        <sz val="7"/>
        <rFont val="Times New Roman"/>
        <family val="1"/>
        <charset val="204"/>
      </rPr>
      <t>3.Наличие педагогов ОО, включенных в экспертную деятельность: а)    в качестве экспертов предметных комиссий олимпиадных заданий (школьный уровень); б)    в качестве членов жюри в конкурсах профессионального мастерства (школьный уровень); в)    в качестве экспертов педагогических практик, претендующих на участие в РАОП (школьный уровень).</t>
    </r>
  </si>
  <si>
    <r>
      <rPr>
        <sz val="7"/>
        <rFont val="Times New Roman"/>
        <family val="1"/>
        <charset val="204"/>
      </rPr>
      <t>4. Доля педагогических работников образовательных организаций, успешно освоивших дополнительную профессиональную программу повышения квалификации, от общего количества обучавшихся</t>
    </r>
  </si>
  <si>
    <r>
      <rPr>
        <sz val="7"/>
        <rFont val="Times New Roman"/>
        <family val="1"/>
        <charset val="204"/>
      </rPr>
      <t>Доля педагогов ОО, прошедших диагностику / самодиагностику профессиональных дефицитов педагогов.</t>
    </r>
  </si>
  <si>
    <r>
      <rPr>
        <sz val="7"/>
        <rFont val="Times New Roman"/>
        <family val="1"/>
        <charset val="204"/>
      </rPr>
      <t>Количество педагогов ОО имеющих индивидуальные образовательные маршруты непрерывного профессионального развития;</t>
    </r>
  </si>
  <si>
    <r>
      <rPr>
        <sz val="7"/>
        <rFont val="Times New Roman"/>
        <family val="1"/>
        <charset val="204"/>
      </rPr>
      <t>Наличие педагогических работников в возрасте до 35 лет.</t>
    </r>
  </si>
  <si>
    <r>
      <rPr>
        <sz val="7"/>
        <rFont val="Times New Roman"/>
        <family val="1"/>
        <charset val="204"/>
      </rPr>
      <t>Наличие педагогических работников в возрасте до 35 лет, участвующих в мероприятиях календаря для данной категории работников (МППИ, круглогодичные школы для молодых педагогов и т.п.).</t>
    </r>
  </si>
  <si>
    <r>
      <rPr>
        <sz val="7"/>
        <rFont val="Times New Roman"/>
        <family val="1"/>
        <charset val="204"/>
      </rPr>
      <t>Наличие педагогических работников в возрасте до 35 лет в первые три года работы, принявших участие в Краевом конкурсе поддержки реализации проектов молодых педагогов.</t>
    </r>
  </si>
  <si>
    <r>
      <rPr>
        <sz val="7"/>
        <rFont val="Times New Roman"/>
        <family val="1"/>
        <charset val="204"/>
      </rPr>
      <t>Реализуется программа наставничества педагогических работников.</t>
    </r>
  </si>
  <si>
    <r>
      <rPr>
        <sz val="7"/>
        <rFont val="Times New Roman"/>
        <family val="1"/>
        <charset val="204"/>
      </rPr>
      <t>Доля педагогов, участвующих в программах наставничества, от общего количества молодых педагогов</t>
    </r>
  </si>
  <si>
    <r>
      <rPr>
        <sz val="7"/>
        <rFont val="Times New Roman"/>
        <family val="1"/>
        <charset val="204"/>
      </rPr>
      <t>Количество педагогов ОО, включенных в сетевые взаимодействия педагогического сообщества;</t>
    </r>
  </si>
  <si>
    <r>
      <rPr>
        <sz val="7"/>
        <rFont val="Times New Roman"/>
        <family val="1"/>
        <charset val="204"/>
      </rPr>
      <t>Количество в ОО корпоративных заказов на командное обучение по вопросам качества образования (в том числе по муниципальному запросу с учетом направлений и программ, реализуемых в муниципалитете).</t>
    </r>
  </si>
  <si>
    <r>
      <rPr>
        <sz val="7"/>
        <rFont val="Times New Roman"/>
        <family val="1"/>
        <charset val="204"/>
      </rPr>
      <t>Количество в ОО программ, реализуемых в форме стажировки на базе образовательных организаций других муниципалитетов и региона.</t>
    </r>
  </si>
  <si>
    <r>
      <rPr>
        <sz val="7"/>
        <rFont val="Times New Roman"/>
        <family val="1"/>
        <charset val="204"/>
      </rPr>
      <t>Количество педагогов ОО, принявших участие в цикле ПрофСреда</t>
    </r>
  </si>
  <si>
    <r>
      <rPr>
        <sz val="7"/>
        <rFont val="Times New Roman"/>
        <family val="1"/>
        <charset val="204"/>
      </rPr>
      <t>Количество педагогов ОО прошедших курсы по супервизерству.</t>
    </r>
  </si>
  <si>
    <r>
      <rPr>
        <sz val="7"/>
        <rFont val="Times New Roman"/>
        <family val="1"/>
        <charset val="204"/>
      </rPr>
      <t>Доля педагогов ОО участвующих в ШМО, РМО, ПТГ, методических площадках.</t>
    </r>
  </si>
  <si>
    <r>
      <rPr>
        <sz val="7"/>
        <rFont val="Times New Roman"/>
        <family val="1"/>
        <charset val="204"/>
      </rPr>
      <t>90 - 100 % - 1 б</t>
    </r>
  </si>
  <si>
    <r>
      <rPr>
        <sz val="7"/>
        <rFont val="Times New Roman"/>
        <family val="1"/>
        <charset val="204"/>
      </rPr>
      <t>Доля педагогов, включенных сетевые формы взаимодействия</t>
    </r>
  </si>
  <si>
    <r>
      <rPr>
        <sz val="7"/>
        <rFont val="Times New Roman"/>
        <family val="1"/>
        <charset val="204"/>
      </rPr>
      <t>50 % и более - 1 б</t>
    </r>
  </si>
  <si>
    <r>
      <rPr>
        <sz val="7"/>
        <rFont val="Times New Roman"/>
        <family val="1"/>
        <charset val="204"/>
      </rPr>
      <t>Наличие педагогов ОО участвующих в работе ШМО, РМО (получивших адресную помощь).</t>
    </r>
  </si>
  <si>
    <r>
      <rPr>
        <sz val="7"/>
        <rFont val="Times New Roman"/>
        <family val="1"/>
        <charset val="204"/>
      </rPr>
      <t>Наличие перечня вакансий на уровне ОО.</t>
    </r>
  </si>
  <si>
    <r>
      <rPr>
        <sz val="7"/>
        <rFont val="Times New Roman"/>
        <family val="1"/>
        <charset val="204"/>
      </rPr>
      <t>Кол-вол педагогических работников, имеющих образование, соответствующее профилю преподаваемого учебного предмета</t>
    </r>
  </si>
  <si>
    <r>
      <rPr>
        <sz val="7"/>
        <rFont val="Times New Roman"/>
        <family val="1"/>
        <charset val="204"/>
      </rPr>
      <t>Доля педагогов ОО, достигших пенсионного возраста</t>
    </r>
  </si>
  <si>
    <r>
      <rPr>
        <sz val="7"/>
        <rFont val="Times New Roman"/>
        <family val="1"/>
        <charset val="204"/>
      </rPr>
      <t>Наличие РПВ</t>
    </r>
  </si>
  <si>
    <r>
      <rPr>
        <sz val="7"/>
        <rFont val="Times New Roman"/>
        <family val="1"/>
        <charset val="204"/>
      </rPr>
      <t>Наличие мероприятий по гражданскому образованию</t>
    </r>
  </si>
  <si>
    <r>
      <rPr>
        <sz val="7"/>
        <rFont val="Times New Roman"/>
        <family val="1"/>
        <charset val="204"/>
      </rPr>
      <t>Наличие мероприятий по патриотическому воспитанию</t>
    </r>
  </si>
  <si>
    <r>
      <rPr>
        <sz val="7"/>
        <rFont val="Times New Roman"/>
        <family val="1"/>
        <charset val="204"/>
      </rPr>
      <t>Наличие мероприятий по трудовому воспитанию.</t>
    </r>
  </si>
  <si>
    <r>
      <rPr>
        <sz val="7"/>
        <rFont val="Times New Roman"/>
        <family val="1"/>
        <charset val="204"/>
      </rPr>
      <t>Наличие мероприятий по духовно-нравственному воспитанию</t>
    </r>
  </si>
  <si>
    <r>
      <rPr>
        <sz val="7"/>
        <rFont val="Times New Roman"/>
        <family val="1"/>
        <charset val="204"/>
      </rPr>
      <t>Наличие мероприятий по экологическому воспитанию</t>
    </r>
  </si>
  <si>
    <r>
      <rPr>
        <sz val="7"/>
        <rFont val="Times New Roman"/>
        <family val="1"/>
        <charset val="204"/>
      </rPr>
      <t>Наличие добровольческого (волонтерского) объединения</t>
    </r>
  </si>
  <si>
    <r>
      <rPr>
        <sz val="7"/>
        <rFont val="Times New Roman"/>
        <family val="1"/>
        <charset val="204"/>
      </rPr>
      <t>Количество школьников, участвующих в деятельности добровольческих (волонтерских) объединений по направлениям</t>
    </r>
  </si>
  <si>
    <r>
      <rPr>
        <sz val="7"/>
        <rFont val="Times New Roman"/>
        <family val="1"/>
        <charset val="204"/>
      </rPr>
      <t>Отсутствуют - 0 б; 1 чел - 1 б; более 1 чел - 2 б</t>
    </r>
  </si>
  <si>
    <r>
      <rPr>
        <sz val="7"/>
        <rFont val="Times New Roman"/>
        <family val="1"/>
        <charset val="204"/>
      </rPr>
      <t>Наличие соответствующих модулей в РПВ.</t>
    </r>
  </si>
  <si>
    <r>
      <rPr>
        <sz val="7"/>
        <rFont val="Times New Roman"/>
        <family val="1"/>
        <charset val="204"/>
      </rPr>
      <t>Количество обучающихся, вовлеченных в деятельность муниципальных и краевых общественных объединений.</t>
    </r>
  </si>
  <si>
    <r>
      <rPr>
        <sz val="7"/>
        <rFont val="Times New Roman"/>
        <family val="1"/>
        <charset val="204"/>
      </rPr>
      <t>Количество учащихся состоящих на внутреннем профилактическом учете.</t>
    </r>
  </si>
  <si>
    <r>
      <rPr>
        <sz val="7"/>
        <rFont val="Times New Roman"/>
        <family val="1"/>
        <charset val="204"/>
      </rPr>
      <t>нет -1 б; да - 0 б</t>
    </r>
  </si>
  <si>
    <r>
      <rPr>
        <sz val="7"/>
        <rFont val="Times New Roman"/>
        <family val="1"/>
        <charset val="204"/>
      </rPr>
      <t>Количество состоящих на учете, охваченных дополнительным образованием, волонтерской деятельностью.</t>
    </r>
  </si>
  <si>
    <r>
      <rPr>
        <sz val="7"/>
        <rFont val="Times New Roman"/>
        <family val="1"/>
        <charset val="204"/>
      </rPr>
      <t>90 - 100 % - 1 б; менее 90 % - 0 б</t>
    </r>
  </si>
  <si>
    <r>
      <rPr>
        <sz val="7"/>
        <rFont val="Times New Roman"/>
        <family val="1"/>
        <charset val="204"/>
      </rPr>
      <t>Количество обучающихся, прошедших социальнопсихологическое тестирование</t>
    </r>
  </si>
  <si>
    <r>
      <rPr>
        <sz val="7"/>
        <rFont val="Times New Roman"/>
        <family val="1"/>
        <charset val="204"/>
      </rPr>
      <t>Количество обучающихся с неродным русским языком</t>
    </r>
  </si>
  <si>
    <r>
      <rPr>
        <sz val="7"/>
        <rFont val="Times New Roman"/>
        <family val="1"/>
        <charset val="204"/>
      </rPr>
      <t>Наличие обучающихся с неродным русским языком, для которых выстроены ИОМ, консультационное, психологопедагогическое сопровождение</t>
    </r>
  </si>
  <si>
    <r>
      <rPr>
        <sz val="7"/>
        <rFont val="Times New Roman"/>
        <family val="1"/>
        <charset val="204"/>
      </rPr>
      <t>Наличие школьных методических объединений классных руководителей.</t>
    </r>
  </si>
  <si>
    <r>
      <rPr>
        <sz val="7"/>
        <rFont val="Times New Roman"/>
        <family val="1"/>
        <charset val="204"/>
      </rPr>
      <t>нет - 0 б; да -1 б</t>
    </r>
  </si>
  <si>
    <r>
      <rPr>
        <sz val="7"/>
        <rFont val="Times New Roman"/>
        <family val="1"/>
        <charset val="204"/>
      </rPr>
      <t>Наличие анализа эффективности реализации модуля РПВ “Классное руководство”.</t>
    </r>
  </si>
  <si>
    <r>
      <rPr>
        <sz val="7"/>
        <rFont val="Times New Roman"/>
        <family val="1"/>
        <charset val="204"/>
      </rPr>
      <t>нет -0 б; да - 1 б</t>
    </r>
  </si>
  <si>
    <r>
      <rPr>
        <sz val="7"/>
        <rFont val="Times New Roman"/>
        <family val="1"/>
        <charset val="204"/>
      </rPr>
      <t>Число обучающихся вовлеченных в различные формы деятельности в каникулярный период.</t>
    </r>
  </si>
  <si>
    <r>
      <rPr>
        <sz val="7"/>
        <rFont val="Times New Roman"/>
        <family val="1"/>
        <charset val="204"/>
      </rPr>
      <t>90 - 100 % - 1 б; Менее 90 % - 0 б</t>
    </r>
  </si>
  <si>
    <r>
      <rPr>
        <b/>
        <sz val="8"/>
        <rFont val="Times New Roman"/>
        <family val="1"/>
        <charset val="204"/>
      </rPr>
      <t>Таблица 2</t>
    </r>
  </si>
  <si>
    <r>
      <rPr>
        <b/>
        <sz val="8"/>
        <rFont val="Times New Roman"/>
        <family val="1"/>
        <charset val="204"/>
      </rPr>
      <t>6. Обеспечение здоровья, безопасности и качества услуг по присмотру и уходу.</t>
    </r>
  </si>
  <si>
    <r>
      <rPr>
        <b/>
        <sz val="8"/>
        <rFont val="Times New Roman"/>
        <family val="1"/>
        <charset val="204"/>
      </rPr>
      <t>7. Качество управления в ДОО</t>
    </r>
  </si>
  <si>
    <t>Анцирская СОШ</t>
  </si>
  <si>
    <t>Астафьевская СОШ</t>
  </si>
  <si>
    <t>Большеуринская СОШ</t>
  </si>
  <si>
    <t>Браженская СОШ</t>
  </si>
  <si>
    <t>В-Амонашенская СОШ</t>
  </si>
  <si>
    <t>Георгиевская СОШ</t>
  </si>
  <si>
    <t>Красномаяковская СОШ</t>
  </si>
  <si>
    <t>Мокрушинская СОШ</t>
  </si>
  <si>
    <t>Рудянская СОШ</t>
  </si>
  <si>
    <t>Сотниковская СОШ</t>
  </si>
  <si>
    <t>Степняковская СОШ</t>
  </si>
  <si>
    <t>Таеженская СОШ</t>
  </si>
  <si>
    <t>Филимоновская СОШ</t>
  </si>
  <si>
    <t xml:space="preserve">Чечеульская СОШ </t>
  </si>
  <si>
    <t>Амонашенская ООШ</t>
  </si>
  <si>
    <t>Арефьевская ООШ</t>
  </si>
  <si>
    <t>Бошняковская ООШ</t>
  </si>
  <si>
    <t>Краснокурышинская ООШ</t>
  </si>
  <si>
    <t>Итоги мониторингов оценки состояния системы муниципальных механизмов управления качеством образования Канского района</t>
  </si>
  <si>
    <t>Наличие в ОО аналитической справки по итогам КДР для дальнейшего планирования работы с педагогами по повышению качества в группе «неуспевающих» - 1 б;   Отсутствие - 0 б</t>
  </si>
  <si>
    <t>Наличие методической площадки. Наличие программы оказание методической помощи педагогам.</t>
  </si>
  <si>
    <t>Достижение положительной динамики в результатах краевых диагностических работ по естественно-научной (8-е классы) грамотности в в ШНОР и ШНСУ</t>
  </si>
  <si>
    <t>Число школьников муниципалитета, обучающихся по индивидуальным образовательным программам (ИОП), включенных в ГИР «Талант и успех»</t>
  </si>
  <si>
    <t>Количество победителей и призеров конкурсов профориентационной направленности</t>
  </si>
  <si>
    <t>100 %- 1 б;    Ниже 100%  - 0 б</t>
  </si>
  <si>
    <t>Доля обучающихся, показавших: «выше базового», «ниже базового», по итогам краевых диагностических работ (далее -КДР) при обеспечении объективности процедур проведения и оценки - 8-е по естественно-научной грамотности</t>
  </si>
  <si>
    <t>1.1. 1 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</si>
  <si>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1.1.3. 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</si>
  <si>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1.1.4. По достижению обучающимися планируемых результатов:     по метапредметным результатам;     по оценке функциональной грамотности</t>
  </si>
  <si>
    <t>1.1.5 - 1.1.6. По обеспечению объективности процедур оценки качества образования и олимпиад</t>
  </si>
  <si>
    <t>1.2.1-1.2.2  По выявлению школ с низкими результатами обучения или школ, функционирующих в неблагоприятных социальных условиях</t>
  </si>
  <si>
    <t>Количество участников, призеров, победителей в муниципальном, региональном и заключительном этапах ВсОШ и федеральных перечнях Минпросвещения РФ и Минобрнауки РФ, зафиксированная в базе данных «Одарённые дети Красноярья»</t>
  </si>
  <si>
    <t>1.3.4 По учету иных формы развития образовательных достижений школьников (за исключением ВСОШ)</t>
  </si>
  <si>
    <t>1.3.7 По развитию способностей у обучающихся классов с углубленным изучением отдельных предметов, профильных (предпрофильных классов)</t>
  </si>
  <si>
    <t>по осуществлению межмуниципального, сетевого взаимодействия по вопросу выявления, поддержки и развития способностей и талантов у детей и молодежи, в том числе с организациями ВО и ПОО</t>
  </si>
  <si>
    <r>
      <t>1.</t>
    </r>
    <r>
      <rPr>
        <sz val="7"/>
        <rFont val="Times New Roman"/>
        <family val="1"/>
        <charset val="204"/>
      </rPr>
      <t>Учет достижений школьников и их кураторов в подсистеме КИАСУО «Одаренные дети Красноярья».                                                                         2. Своевременное заполнение базы данных «ОДК» специалистами в соответствии с Регламентом</t>
    </r>
  </si>
  <si>
    <t>нет - 0 б; да 1 б                                                                                                                                                               нет - 0 б; да - 1 б</t>
  </si>
  <si>
    <t>1.4.7 по осуществлению взаимодействия образовательных организаций с учреждениями/предприятиями,ПОО и ООВО</t>
  </si>
  <si>
    <t xml:space="preserve">2.1 Система мониторинга эффективности деятельности руководителей образовательных организаций </t>
  </si>
  <si>
    <t>2.1.2 По достижению обучающимися планируемых результатов освоения ООП</t>
  </si>
  <si>
    <t>2.1.3 организации получения образования обучающимися с ОВЗ, детьми-инвалидами</t>
  </si>
  <si>
    <t xml:space="preserve"> Количество обучающихся с ОВЗ, детей -инвалидов в ОО</t>
  </si>
  <si>
    <t xml:space="preserve">Количество обучающихся с ОВЗ, детей -инвалидов в ОО имеющих АОП    </t>
  </si>
  <si>
    <t>Количество обучающихся с ОВЗ, детей -инвалидов в ОО имеющих СИПР</t>
  </si>
  <si>
    <t>2.2.2.По повышению профессионального мастерства педагогических работников</t>
  </si>
  <si>
    <t>100 % молодых педагогов -1 б;                                                                  Менее 100 % - 0 б</t>
  </si>
  <si>
    <t>1.Наличие педагогов ОО представляющих успешные практики работы по итогам освоенных дополнительных профессиональных программ на:          а)    муниципальном уровне;                                                                 б)    зональном уровне;                                                                        в)    региональном уровне в том числе через РАОП.</t>
  </si>
  <si>
    <t>2.Наличие педагогов ОО муниципалитета, включенных в конкурсы профессионального мастерства: а)    на школьном уровне;                                   б)    на муниципальном уровне;                                                                                                          в)    на региональном уровне</t>
  </si>
  <si>
    <t>Менее 50 % - 1 б;             50 % - 0 б</t>
  </si>
  <si>
    <t>100 % - 1 б;             Менее 100 % - 0 б</t>
  </si>
  <si>
    <t>Нет - 1 б;      Да - 0 б</t>
  </si>
  <si>
    <t>Да - 1 б;    Нет - 0 б</t>
  </si>
  <si>
    <t>по учету несовершеннолетних обучающихся, охваченных различными  формами деятельности в период каникулярного отдыха</t>
  </si>
  <si>
    <t>Количество / Доля педагогических работников, имеющих соответствующий образовательный ценз к общему числу педагогических работников ДОО</t>
  </si>
  <si>
    <t>90 % и более - 1 балл;     менее 90% - 0 баллов</t>
  </si>
  <si>
    <t>90 % и более - 1 балл;   менее 90% - 0 баллов</t>
  </si>
  <si>
    <t>90 % и более - 1 балл;  менее 90% -0 баллов</t>
  </si>
  <si>
    <t>90 % и более - 1 балл ;  менее 90% - 0 баллов</t>
  </si>
  <si>
    <t>В ДОО создана содержательно насыщенная, вариативная и полифункциональная РППС для освоения всех образовательных областей с учетом потребностей, возможностей, интересов и инициативы воспитанников как в групповых помещениях, так и вне их</t>
  </si>
  <si>
    <t>ДОО, имеет в групповых помещениях пространства для отдыха и уединения детей в течении дня (не менее 2-х уголков уединения)</t>
  </si>
  <si>
    <t xml:space="preserve"> Наличие - 1 балл;  Отсутствие -0 баллов</t>
  </si>
  <si>
    <t xml:space="preserve"> Наличие - 1 балл ; Отсутствие -0 баллов</t>
  </si>
  <si>
    <t>Не менее 100% педагогических работников ДОО, осуществляющих сопровождение детей с ОВЗ и (или) инвалидностью, имеют курсовую подготовку для работы с детьми данной категории детьми данной категории)</t>
  </si>
  <si>
    <t xml:space="preserve"> 100 % и более - 1 балл ;  менее 100% -0 баллов (если показатель не 100 % -указать кол-во педагогов, прошедших курсовую подготовку для работы с</t>
  </si>
  <si>
    <t xml:space="preserve"> Наличие - 1 балл ;  Отсутствие -0 баллов</t>
  </si>
  <si>
    <t>Наличие - 1 балл;  Отсутствие -0 баллов</t>
  </si>
  <si>
    <t>2.4.З.Психолого-педагогические условия</t>
  </si>
  <si>
    <t>2.4.3.2. Развивающая предметно-пространственная среда (РППС)</t>
  </si>
  <si>
    <t>2.4.2 Качество образовательных условий в ДОО (кадровые условия, развивающая предметно-пространственная среда, психологопедагогические условия)</t>
  </si>
  <si>
    <t>2.4. Система мониторинга качества дошкольного образования</t>
  </si>
  <si>
    <t>1. Качество образовательных программ дошкольного образования</t>
  </si>
  <si>
    <r>
      <t>1.</t>
    </r>
    <r>
      <rPr>
        <b/>
        <sz val="7"/>
        <rFont val="Times New Roman"/>
        <family val="1"/>
        <charset val="204"/>
      </rPr>
      <t>1.2. 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  </r>
  </si>
  <si>
    <t>Наличие в ОО аналитической справки по итогам ВПР для дальнейшего планирования работы с педагогами: реализации потенциала и повышению результатов обучающихся, которые показывают «4» и «5» - 1 б;                                       Отсутствие- 0 б</t>
  </si>
  <si>
    <t>Доля обучающихся 11 -х классов, получивших аттестат о среднем  общем образовании при обеспечении объективности процедур проведения и оценки</t>
  </si>
  <si>
    <t>нет -0 б; да -1 б</t>
  </si>
  <si>
    <r>
      <rPr>
        <b/>
        <sz val="7"/>
        <color theme="1"/>
        <rFont val="Times New Roman"/>
        <family val="1"/>
        <charset val="204"/>
      </rPr>
      <t>1.3.2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учету участников школьного и муниципального этапов ВСОШ</t>
    </r>
  </si>
  <si>
    <r>
      <t xml:space="preserve">1.3.5 </t>
    </r>
    <r>
      <rPr>
        <b/>
        <sz val="7"/>
        <rFont val="Times New Roman"/>
        <family val="1"/>
        <charset val="204"/>
      </rPr>
      <t>По охвату обучающихся дополнительным образованием</t>
    </r>
  </si>
  <si>
    <r>
      <t xml:space="preserve">1.3.6 </t>
    </r>
    <r>
      <rPr>
        <b/>
        <sz val="7"/>
        <rFont val="Times New Roman"/>
        <family val="1"/>
        <charset val="204"/>
      </rPr>
      <t>По учету обучающихся по индивидуальным учебным планам</t>
    </r>
  </si>
  <si>
    <r>
      <t xml:space="preserve">2.1.1 </t>
    </r>
    <r>
      <rPr>
        <b/>
        <sz val="7"/>
        <rFont val="Times New Roman"/>
        <family val="1"/>
        <charset val="204"/>
      </rPr>
      <t>по учету руководителей образовательных организаций, повысивших уровень</t>
    </r>
  </si>
  <si>
    <r>
      <t xml:space="preserve">2.1.4 </t>
    </r>
    <r>
      <rPr>
        <b/>
        <sz val="7"/>
        <rFont val="Times New Roman"/>
        <family val="1"/>
        <charset val="204"/>
      </rPr>
      <t>По обеспечению ОО квалифицированными кадрами</t>
    </r>
  </si>
  <si>
    <r>
      <rPr>
        <b/>
        <sz val="7"/>
        <color theme="1"/>
        <rFont val="Times New Roman"/>
        <family val="1"/>
        <charset val="204"/>
      </rPr>
      <t>2.1.5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формированию резерва управленческих кадров</t>
    </r>
  </si>
  <si>
    <r>
      <rPr>
        <b/>
        <sz val="7"/>
        <color theme="1"/>
        <rFont val="Times New Roman"/>
        <family val="1"/>
        <charset val="204"/>
      </rPr>
      <t>2.1.6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созданию условий для реализации основных образовательных программ (кадровых, финансовых, материально-технических и иных)</t>
    </r>
  </si>
  <si>
    <r>
      <rPr>
        <b/>
        <sz val="7"/>
        <rFont val="Times New Roman"/>
        <family val="1"/>
        <charset val="204"/>
      </rPr>
      <t>Итог</t>
    </r>
  </si>
  <si>
    <r>
      <t xml:space="preserve">2.1.8 </t>
    </r>
    <r>
      <rPr>
        <b/>
        <sz val="7"/>
        <rFont val="Times New Roman"/>
        <family val="1"/>
        <charset val="204"/>
      </rPr>
      <t>по учету нагрузки педагогических работников</t>
    </r>
  </si>
  <si>
    <r>
      <rPr>
        <b/>
        <sz val="7"/>
        <color theme="1"/>
        <rFont val="Times New Roman"/>
        <family val="1"/>
        <charset val="204"/>
      </rPr>
      <t>2.1.9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 xml:space="preserve">По реализации механизмов формирования и развития (оценки) профессиональных компетенций руководителей ОО </t>
    </r>
  </si>
  <si>
    <r>
      <rPr>
        <b/>
        <sz val="7"/>
        <rFont val="Times New Roman"/>
        <family val="1"/>
        <charset val="204"/>
      </rPr>
      <t>Система оценки качества подготовки обучающихся</t>
    </r>
  </si>
  <si>
    <r>
      <rPr>
        <b/>
        <sz val="7"/>
        <color theme="1"/>
        <rFont val="Times New Roman"/>
        <family val="1"/>
        <charset val="204"/>
      </rPr>
      <t>1.2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Система работы со школами с низкими результатами обучения и/или школами, функционирующими в неблагоприятных социальных условиях</t>
    </r>
  </si>
  <si>
    <r>
      <rPr>
        <b/>
        <sz val="7"/>
        <color theme="1"/>
        <rFont val="Times New Roman"/>
        <family val="1"/>
        <charset val="204"/>
      </rPr>
      <t>1.2.3- 1.2.4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учету педагогических работников школ прошедших диагностику профессиональных дефицитов предметных компетенций .</t>
    </r>
  </si>
  <si>
    <r>
      <rPr>
        <sz val="7"/>
        <rFont val="Times New Roman"/>
        <family val="1"/>
        <charset val="204"/>
      </rPr>
      <t>Количество обучающихся, принявших участие в региональном профессионального мастерства «Молодые профессионалы (WorldSkillsRussia)», «Junior Skills»</t>
    </r>
  </si>
  <si>
    <r>
      <rPr>
        <b/>
        <sz val="7"/>
        <color theme="1"/>
        <rFont val="Times New Roman"/>
        <family val="1"/>
        <charset val="204"/>
      </rPr>
      <t>1.3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Совершенствование системы выявления, поддержки и развития способностей и талантов у детей и молодежи</t>
    </r>
  </si>
  <si>
    <r>
      <t>1.3.1 П</t>
    </r>
    <r>
      <rPr>
        <b/>
        <sz val="7"/>
        <rFont val="Times New Roman"/>
        <family val="1"/>
        <charset val="204"/>
      </rPr>
      <t>о выявлению, поддержке и развитию способностей и талантов у детей и молодежи</t>
    </r>
  </si>
  <si>
    <r>
      <t xml:space="preserve">1.3.8 </t>
    </r>
    <r>
      <rPr>
        <b/>
        <sz val="7"/>
        <rFont val="Times New Roman"/>
        <family val="1"/>
        <charset val="204"/>
      </rPr>
      <t>по учету педагогических работников, прошедших специализированную подготовку по направлению «Выявление, поддержка и развитие способностей и талантов у детей и молодежи»</t>
    </r>
  </si>
  <si>
    <t>1.3.9 по осуществлению психолого-педагогического сопровождения способных детей и талантливой молодежи</t>
  </si>
  <si>
    <r>
      <t xml:space="preserve">1.3.10 </t>
    </r>
    <r>
      <rPr>
        <b/>
        <sz val="7"/>
        <rFont val="Times New Roman"/>
        <family val="1"/>
        <charset val="204"/>
      </rPr>
      <t xml:space="preserve">по учету обучающихся - участников региональных и всероссийских конкурсов (входящих в перечень значимых мероприятий по выявлению, поддержке и развитию способностей и талантов у детей и молодежи)                                                          </t>
    </r>
  </si>
  <si>
    <r>
      <t xml:space="preserve">1.3.11 </t>
    </r>
    <r>
      <rPr>
        <b/>
        <sz val="7"/>
        <rFont val="Times New Roman"/>
        <family val="1"/>
        <charset val="204"/>
      </rPr>
      <t>по наличию иных показателей оценки ОМСУ(МОУО) по направлению</t>
    </r>
  </si>
  <si>
    <r>
      <rPr>
        <b/>
        <sz val="7"/>
        <color theme="1"/>
        <rFont val="Times New Roman"/>
        <family val="1"/>
        <charset val="204"/>
      </rPr>
      <t>1.4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Организация системы работы по самоопределению и профессиональной ориентации.</t>
    </r>
  </si>
  <si>
    <r>
      <rPr>
        <b/>
        <sz val="7"/>
        <color theme="1"/>
        <rFont val="Times New Roman"/>
        <family val="1"/>
        <charset val="204"/>
      </rPr>
      <t>1.4.1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выявлению предпочтений, обучающихся в области профессиональной ориентации</t>
    </r>
  </si>
  <si>
    <r>
      <t xml:space="preserve">1.4.2 </t>
    </r>
    <r>
      <rPr>
        <b/>
        <sz val="7"/>
        <rFont val="Times New Roman"/>
        <family val="1"/>
        <charset val="204"/>
      </rPr>
      <t>по сопровождению профессионального самоопределения обучающихся</t>
    </r>
  </si>
  <si>
    <r>
      <rPr>
        <b/>
        <sz val="7"/>
        <color theme="1"/>
        <rFont val="Times New Roman"/>
        <family val="1"/>
        <charset val="204"/>
      </rPr>
      <t>1.4.3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                                                 изучавшиеся на углубленном уровне</t>
    </r>
  </si>
  <si>
    <r>
      <t xml:space="preserve">1.4.4 </t>
    </r>
    <r>
      <rPr>
        <b/>
        <sz val="7"/>
        <rFont val="Times New Roman"/>
        <family val="1"/>
        <charset val="204"/>
      </rPr>
      <t>по учету обучающихся, поступивших в ПОО и ВО по профилю обучения</t>
    </r>
  </si>
  <si>
    <r>
      <t xml:space="preserve">1.4.5 </t>
    </r>
    <r>
      <rPr>
        <b/>
        <sz val="7"/>
        <rFont val="Times New Roman"/>
        <family val="1"/>
        <charset val="204"/>
      </rPr>
      <t>по проведению ранней профориентации обучающихся</t>
    </r>
  </si>
  <si>
    <r>
      <t xml:space="preserve">1.4.6 </t>
    </r>
    <r>
      <rPr>
        <b/>
        <sz val="7"/>
        <rFont val="Times New Roman"/>
        <family val="1"/>
        <charset val="204"/>
      </rPr>
      <t>по проведению профориентации обучающихся с ОВЗ</t>
    </r>
  </si>
  <si>
    <r>
      <t xml:space="preserve">1.4.8 </t>
    </r>
    <r>
      <rPr>
        <b/>
        <sz val="7"/>
        <rFont val="Times New Roman"/>
        <family val="1"/>
        <charset val="204"/>
      </rPr>
      <t>по учету обучающихся, участвующих в конкурсах профориентационной направленности</t>
    </r>
  </si>
  <si>
    <r>
      <t xml:space="preserve">1.4.9 </t>
    </r>
    <r>
      <rPr>
        <b/>
        <sz val="7"/>
        <rFont val="Times New Roman"/>
        <family val="1"/>
        <charset val="204"/>
      </rPr>
      <t>по учёту выявленных потребностей рынка труда региона</t>
    </r>
  </si>
  <si>
    <r>
      <t xml:space="preserve">2.2 </t>
    </r>
    <r>
      <rPr>
        <b/>
        <sz val="7"/>
        <rFont val="Times New Roman"/>
        <family val="1"/>
        <charset val="204"/>
      </rPr>
      <t>Система обеспечения профессионального развития педагогических работников.</t>
    </r>
  </si>
  <si>
    <r>
      <rPr>
        <b/>
        <sz val="7"/>
        <rFont val="Times New Roman"/>
        <family val="1"/>
        <charset val="204"/>
      </rPr>
      <t>По учету индивидуальных образовательных маршрутов (ИОМ)</t>
    </r>
  </si>
  <si>
    <r>
      <rPr>
        <b/>
        <sz val="7"/>
        <rFont val="Times New Roman"/>
        <family val="1"/>
        <charset val="204"/>
      </rPr>
      <t>По учету педагогов включенных в работу повышения профессионального мастерства через инновационные формы деятельности</t>
    </r>
  </si>
  <si>
    <t>2.2.1 по учету педагогических работников,прошедших диагностику профессиональных дефицитов/предметных компетенций</t>
  </si>
  <si>
    <t>Доля педагогических работников муниципалитета, прошедших диагностику/самодиагностику профессиональных дефицитов</t>
  </si>
  <si>
    <t>Да - 1 б; Нет - 0 б</t>
  </si>
  <si>
    <t>Наличие аналитической справки по итогам процедур оценки    Да - 1 б; Нет - 0 б</t>
  </si>
  <si>
    <r>
      <rPr>
        <b/>
        <sz val="7"/>
        <color theme="1"/>
        <rFont val="Times New Roman"/>
        <family val="1"/>
        <charset val="204"/>
      </rPr>
      <t xml:space="preserve">2.2.3 </t>
    </r>
    <r>
      <rPr>
        <b/>
        <sz val="7"/>
        <rFont val="Times New Roman"/>
        <family val="1"/>
        <charset val="204"/>
      </rPr>
      <t>По результативности повышения квалификации педагогов</t>
    </r>
  </si>
  <si>
    <t>50 % и более -1 б, менее 50% -0 б</t>
  </si>
  <si>
    <r>
      <t xml:space="preserve">2.2.3 по осуществлению методической </t>
    </r>
    <r>
      <rPr>
        <b/>
        <sz val="7"/>
        <rFont val="Times New Roman"/>
        <family val="1"/>
        <charset val="204"/>
      </rPr>
      <t>поддержки молодых педагогов/по реализации системы наставничества</t>
    </r>
  </si>
  <si>
    <t>По учету педагогических работников, прошедших диагностику профессиональных дефицитов/предметных компетенций</t>
  </si>
  <si>
    <r>
      <t>2.2.4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реализации сетевого взаимодействия педагогов (методических объединений, профессиональных сообществ педагогов) на муниципальном уровне</t>
    </r>
  </si>
  <si>
    <r>
      <rPr>
        <b/>
        <sz val="7"/>
        <color theme="1"/>
        <rFont val="Times New Roman"/>
        <family val="1"/>
        <charset val="204"/>
      </rPr>
      <t xml:space="preserve">2.2.5 </t>
    </r>
    <r>
      <rPr>
        <b/>
        <sz val="7"/>
        <rFont val="Times New Roman"/>
        <family val="1"/>
        <charset val="204"/>
      </rPr>
      <t>по выявлению кадровых потребностей в ОО муниципалитетах</t>
    </r>
  </si>
  <si>
    <t>2.3 Система организации воспитания обучающихся на территории Канского района</t>
  </si>
  <si>
    <r>
      <rPr>
        <b/>
        <sz val="7"/>
        <color theme="1"/>
        <rFont val="Times New Roman"/>
        <family val="1"/>
        <charset val="204"/>
      </rPr>
      <t xml:space="preserve">2.3.1 </t>
    </r>
    <r>
      <rPr>
        <b/>
        <sz val="7"/>
        <rFont val="Times New Roman"/>
        <family val="1"/>
        <charset val="204"/>
      </rPr>
      <t>Развитие социальных институтов воспитания:</t>
    </r>
  </si>
  <si>
    <r>
      <rPr>
        <b/>
        <sz val="7"/>
        <color theme="1"/>
        <rFont val="Times New Roman"/>
        <family val="1"/>
        <charset val="204"/>
      </rPr>
      <t xml:space="preserve">2.3.2 </t>
    </r>
    <r>
      <rPr>
        <b/>
        <sz val="7"/>
        <rFont val="Times New Roman"/>
        <family val="1"/>
        <charset val="204"/>
      </rPr>
      <t>Обновление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  </r>
  </si>
  <si>
    <r>
      <rPr>
        <b/>
        <sz val="7"/>
        <color theme="1"/>
        <rFont val="Times New Roman"/>
        <family val="1"/>
        <charset val="204"/>
      </rPr>
      <t>2.3.3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развитию добровольчества (волонтерства)</t>
    </r>
  </si>
  <si>
    <r>
      <rPr>
        <b/>
        <sz val="7"/>
        <color theme="1"/>
        <rFont val="Times New Roman"/>
        <family val="1"/>
        <charset val="204"/>
      </rPr>
      <t xml:space="preserve">2.3.4 </t>
    </r>
    <r>
      <rPr>
        <b/>
        <sz val="7"/>
        <rFont val="Times New Roman"/>
        <family val="1"/>
        <charset val="204"/>
      </rPr>
      <t>По развитию детских общественных объединений (РДШ, Юнармия, ЮИД и т</t>
    </r>
  </si>
  <si>
    <t>2.3.5 по профилактике безнадзорности и правонарушений обучающихся</t>
  </si>
  <si>
    <r>
      <rPr>
        <b/>
        <sz val="7"/>
        <color theme="1"/>
        <rFont val="Times New Roman"/>
        <family val="1"/>
        <charset val="204"/>
      </rPr>
      <t>2.3.6</t>
    </r>
    <r>
      <rPr>
        <sz val="7"/>
        <color theme="1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По учету обучающихся, для которых русский язык не является родным</t>
    </r>
  </si>
  <si>
    <t>2.3.8 По эффективности деятельности педагогических работников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</si>
  <si>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</si>
  <si>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Индикаторы</t>
    </r>
  </si>
  <si>
    <r>
      <rPr>
        <sz val="8"/>
        <rFont val="Times New Roman"/>
        <family val="1"/>
        <charset val="204"/>
      </rPr>
      <t>Наличие экспертизы ООП ДО в ДОО</t>
    </r>
  </si>
  <si>
    <r>
      <rPr>
        <sz val="8"/>
        <rFont val="Times New Roman"/>
        <family val="1"/>
        <charset val="204"/>
      </rPr>
      <t>Да / нет Наличие - 1 балл / отсутствие - 0 баллов</t>
    </r>
  </si>
  <si>
    <r>
      <rPr>
        <sz val="8"/>
        <rFont val="Times New Roman"/>
        <family val="1"/>
        <charset val="204"/>
      </rPr>
      <t>ДОО имеет экспертное заключение ООП</t>
    </r>
  </si>
  <si>
    <r>
      <rPr>
        <sz val="8"/>
        <rFont val="Times New Roman"/>
        <family val="1"/>
        <charset val="204"/>
      </rPr>
      <t>Да / нет Наличие - 1 балл / отсутствие -0 баллов</t>
    </r>
  </si>
  <si>
    <r>
      <rPr>
        <sz val="8"/>
        <rFont val="Times New Roman"/>
        <family val="1"/>
        <charset val="204"/>
      </rPr>
      <t>ДОО реализует ООП ДО, включающих во II часть ООП 2-х и несколько парциальных программ.</t>
    </r>
  </si>
  <si>
    <r>
      <rPr>
        <sz val="8"/>
        <rFont val="Times New Roman"/>
        <family val="1"/>
        <charset val="204"/>
      </rPr>
      <t>ДОО выполнило адресные предложения и рекомендации по корректировке ООП</t>
    </r>
  </si>
  <si>
    <r>
      <rPr>
        <sz val="8"/>
        <rFont val="Times New Roman"/>
        <family val="1"/>
        <charset val="204"/>
      </rPr>
      <t>ДОО имеет актуальную редакцией ООП (ежегодное внесение изменений, дополнений в ООП)</t>
    </r>
  </si>
  <si>
    <r>
      <rPr>
        <sz val="8"/>
        <rFont val="Times New Roman"/>
        <family val="1"/>
        <charset val="204"/>
      </rPr>
      <t>ДОО включило в ООП ДО программу воспитания</t>
    </r>
  </si>
  <si>
    <r>
      <rPr>
        <sz val="8"/>
        <rFont val="Times New Roman"/>
        <family val="1"/>
        <charset val="204"/>
      </rPr>
      <t>Количество / Доля педагогов, представляющих лучшие практики на конференциях/ фестивалях/ ПТГ, РМО от общего числа педагогов ДОО</t>
    </r>
  </si>
  <si>
    <r>
      <rPr>
        <sz val="8"/>
        <rFont val="Times New Roman"/>
        <family val="1"/>
        <charset val="204"/>
      </rPr>
      <t>Представляли -1 б; Не представляли -0 б</t>
    </r>
  </si>
  <si>
    <r>
      <rPr>
        <sz val="8"/>
        <rFont val="Times New Roman"/>
        <family val="1"/>
        <charset val="204"/>
      </rPr>
      <t>Участие педагогов ДОО в мероприятиях муниципальных и региональных площадок</t>
    </r>
  </si>
  <si>
    <r>
      <rPr>
        <sz val="8"/>
        <rFont val="Times New Roman"/>
        <family val="1"/>
        <charset val="204"/>
      </rPr>
      <t>Участвуют -1 б; не участвуют - 0 б</t>
    </r>
  </si>
  <si>
    <r>
      <rPr>
        <sz val="8"/>
        <rFont val="Times New Roman"/>
        <family val="1"/>
        <charset val="204"/>
      </rPr>
      <t>ДОО, проводит мониторинг в рамках ВСОКО</t>
    </r>
  </si>
  <si>
    <r>
      <rPr>
        <sz val="8"/>
        <rFont val="Times New Roman"/>
        <family val="1"/>
        <charset val="204"/>
      </rPr>
      <t>Да / нет Наличие - 1 балл / Отсутствие -0 баллов</t>
    </r>
  </si>
  <si>
    <r>
      <rPr>
        <sz val="8"/>
        <rFont val="Times New Roman"/>
        <family val="1"/>
        <charset val="204"/>
      </rPr>
      <t>ДОО участвует в муниципальном мониторинге оценки качества образовательных условий в ДОО (кадровые условия, развивающая предметнопространственная среда, психологопедагогические условия)</t>
    </r>
  </si>
  <si>
    <r>
      <rPr>
        <b/>
        <sz val="8"/>
        <color theme="1"/>
        <rFont val="Times New Roman"/>
        <family val="1"/>
        <charset val="204"/>
      </rPr>
      <t>2.4</t>
    </r>
    <r>
      <rPr>
        <sz val="8"/>
        <color theme="1"/>
        <rFont val="Times New Roman"/>
        <family val="1"/>
        <charset val="204"/>
      </rPr>
      <t>.</t>
    </r>
    <r>
      <rPr>
        <b/>
        <sz val="8"/>
        <rFont val="Times New Roman"/>
        <family val="1"/>
        <charset val="204"/>
      </rPr>
      <t>3.1.Кадровые условия</t>
    </r>
  </si>
  <si>
    <r>
      <rPr>
        <sz val="8"/>
        <rFont val="Times New Roman"/>
        <family val="1"/>
        <charset val="204"/>
      </rPr>
      <t>Количество / Доля вакансий в ДОО</t>
    </r>
  </si>
  <si>
    <r>
      <t xml:space="preserve">10    % и менее - 1 балл ;    11    </t>
    </r>
    <r>
      <rPr>
        <i/>
        <sz val="8"/>
        <rFont val="Times New Roman"/>
        <family val="1"/>
        <charset val="204"/>
      </rPr>
      <t>%</t>
    </r>
    <r>
      <rPr>
        <sz val="8"/>
        <rFont val="Times New Roman"/>
        <family val="1"/>
        <charset val="204"/>
      </rPr>
      <t xml:space="preserve"> и более-0 баллов</t>
    </r>
  </si>
  <si>
    <r>
      <rPr>
        <sz val="8"/>
        <rFont val="Times New Roman"/>
        <family val="1"/>
        <charset val="204"/>
      </rPr>
      <t>Количество / Доля педагогов, имеющих программы профессионального развития, разработанных по итогам самооценки в соответствии с профессиональным стандартом педагога</t>
    </r>
  </si>
  <si>
    <r>
      <rPr>
        <sz val="8"/>
        <rFont val="Times New Roman"/>
        <family val="1"/>
        <charset val="204"/>
      </rPr>
      <t>Количество / Доля педагогических работников, получивших дополнительное профессиональное образование за последние 3 года (в том числе курсы повышения квалификации)</t>
    </r>
  </si>
  <si>
    <r>
      <rPr>
        <sz val="8"/>
        <rFont val="Times New Roman"/>
        <family val="1"/>
        <charset val="204"/>
      </rPr>
      <t>Количество / Доля педагогов, участвующих в работе ПТГ/РМО/ с целью минимизации профессиональных дефицитов педагогических работников, от общего количества педагогов ДОО</t>
    </r>
  </si>
  <si>
    <r>
      <rPr>
        <sz val="8"/>
        <rFont val="Times New Roman"/>
        <family val="1"/>
        <charset val="204"/>
      </rPr>
      <t>ДОО выполнила адресные рекомендации по итогам смотра РППС</t>
    </r>
  </si>
  <si>
    <r>
      <rPr>
        <sz val="8"/>
        <rFont val="Times New Roman"/>
        <family val="1"/>
        <charset val="204"/>
      </rPr>
      <t>ДОО предусматривает создание РППС групповых помещений в соответствии с принципом трансформируемости и учетом образовательной ситуации, в том числе с учетом меняющихся интересов и возможностей детей</t>
    </r>
  </si>
  <si>
    <r>
      <rPr>
        <sz val="8"/>
        <rFont val="Times New Roman"/>
        <family val="1"/>
        <charset val="204"/>
      </rPr>
      <t>ДОО обеспечено структурирование образовательного процесса(гибкий распорядок дня, соблюдение баланса между различными видами деятельности детей, выделено время для свободной игры детей и выбора деятельности по интересам, предусмотрена системная поддержка инициативы детей)</t>
    </r>
  </si>
  <si>
    <r>
      <rPr>
        <sz val="8"/>
        <rFont val="Times New Roman"/>
        <family val="1"/>
        <charset val="204"/>
      </rPr>
      <t>ДОО принимало участие в смотрах/конкурсах РППС (за последние 3 года)</t>
    </r>
  </si>
  <si>
    <r>
      <rPr>
        <sz val="8"/>
        <rFont val="Times New Roman"/>
        <family val="1"/>
        <charset val="204"/>
      </rPr>
      <t>В ООП ДОО отражены возрастные характеристики развития воспитанников, личностноразвивающий и гуманистический характер взаимодействия взрослых и детей; предусмотрена регулярная педагогическая работа, нацеленная на изучение развития воспитанников по всем образовательным областям, выявление индивидуальных особенностей каждого ребенка, его потребностей, возможностей, динамики развития</t>
    </r>
  </si>
  <si>
    <r>
      <rPr>
        <b/>
        <sz val="8"/>
        <color theme="1"/>
        <rFont val="Times New Roman"/>
        <family val="1"/>
        <charset val="204"/>
      </rPr>
      <t>2.4</t>
    </r>
    <r>
      <rPr>
        <sz val="8"/>
        <color theme="1"/>
        <rFont val="Times New Roman"/>
        <family val="1"/>
        <charset val="204"/>
      </rPr>
      <t>.</t>
    </r>
    <r>
      <rPr>
        <b/>
        <sz val="8"/>
        <rFont val="Times New Roman"/>
        <family val="1"/>
        <charset val="204"/>
      </rPr>
      <t>4. Качество реализации адаптированных основных об</t>
    </r>
  </si>
  <si>
    <r>
      <rPr>
        <sz val="8"/>
        <rFont val="Times New Roman"/>
        <family val="1"/>
        <charset val="204"/>
      </rPr>
      <t>ДОО разработала и утвердила модель инклюзивного образования на уровне ДОО (имеющих группы комбинированной направленности)</t>
    </r>
  </si>
  <si>
    <r>
      <rPr>
        <sz val="8"/>
        <rFont val="Times New Roman"/>
        <family val="1"/>
        <charset val="204"/>
      </rPr>
      <t>ДОО создала условия для получения дошкольного образования детьми с ОВЗ и (или) инвалидностью (имеющих детей с ОВЗ и (или) инвалидностью)</t>
    </r>
  </si>
  <si>
    <r>
      <rPr>
        <sz val="8"/>
        <rFont val="Times New Roman"/>
        <family val="1"/>
        <charset val="204"/>
      </rPr>
      <t>ДОО, имеющая детей с ОВЗ и (или) инвалидностью, разработала и утвердила АООП в соответствии с заключениями ТПМПК</t>
    </r>
  </si>
  <si>
    <r>
      <rPr>
        <sz val="8"/>
        <rFont val="Times New Roman"/>
        <family val="1"/>
        <charset val="204"/>
      </rPr>
      <t>Количество педагогов, использующих инклюзивные практики при реализации АООП</t>
    </r>
  </si>
  <si>
    <r>
      <rPr>
        <sz val="8"/>
        <rFont val="Times New Roman"/>
        <family val="1"/>
        <charset val="204"/>
      </rPr>
      <t>Количество</t>
    </r>
  </si>
  <si>
    <r>
      <rPr>
        <sz val="8"/>
        <rFont val="Times New Roman"/>
        <family val="1"/>
        <charset val="204"/>
      </rPr>
      <t>Наличие действующей ПМПк ДОО</t>
    </r>
  </si>
  <si>
    <r>
      <rPr>
        <sz val="8"/>
        <rFont val="Times New Roman"/>
        <family val="1"/>
        <charset val="204"/>
      </rPr>
      <t>Наличие консультационного пункта, созданных на базе ДОО субъекта с целью оказания родителям детей дошкольного возраста консультативную, методическую и психологопедагогическую помощь</t>
    </r>
  </si>
  <si>
    <r>
      <t>2.4.</t>
    </r>
    <r>
      <rPr>
        <b/>
        <sz val="8"/>
        <rFont val="Times New Roman"/>
        <family val="1"/>
        <charset val="204"/>
      </rPr>
      <t>5. Взаимодействие с семьей (участие семьи в образовательной деятельности, удовлетворённость семьи образовательными услугами, индивидуальная поддержка развития детей в семье)</t>
    </r>
  </si>
  <si>
    <r>
      <rPr>
        <sz val="8"/>
        <rFont val="Times New Roman"/>
        <family val="1"/>
        <charset val="204"/>
      </rPr>
      <t>Доля семей, удовлетворенных образовательными услугами, % в общем количестве семей муниципалитета, получающих образовательные услуги в ДОО</t>
    </r>
  </si>
  <si>
    <r>
      <rPr>
        <sz val="8"/>
        <rFont val="Times New Roman"/>
        <family val="1"/>
        <charset val="204"/>
      </rPr>
      <t>80 % и более - 1 балл / менее 80% - 0    баллов 1    .количество семей, удовлетворен ных образователь ными услугами -2. общее количество семей -</t>
    </r>
  </si>
  <si>
    <r>
      <rPr>
        <sz val="8"/>
        <rFont val="Times New Roman"/>
        <family val="1"/>
        <charset val="204"/>
      </rPr>
      <t>ДОО организуют мероприятия в ДОО для родителей территории, закрепленной за ДОО.</t>
    </r>
  </si>
  <si>
    <r>
      <rPr>
        <sz val="8"/>
        <rFont val="Times New Roman"/>
        <family val="1"/>
        <charset val="204"/>
      </rPr>
      <t>ДОО проводит мониторинг включения семей воспитанников в образовательную деятельность ДОО, в рамках ВСОКО</t>
    </r>
  </si>
  <si>
    <r>
      <rPr>
        <sz val="8"/>
        <rFont val="Times New Roman"/>
        <family val="1"/>
        <charset val="204"/>
      </rPr>
      <t>ДОО оказывает индивидуальную поддержку развития детей в семье</t>
    </r>
  </si>
  <si>
    <r>
      <rPr>
        <sz val="8"/>
        <rFont val="Times New Roman"/>
        <family val="1"/>
        <charset val="204"/>
      </rPr>
      <t>В ДОО разработан комплекс организационно- проф илактических мероприятий, обеспечивающих пожарную безопасность, охрану труда, технику безопасности, антитеррористическую безопасность</t>
    </r>
  </si>
  <si>
    <r>
      <rPr>
        <sz val="8"/>
        <rFont val="Times New Roman"/>
        <family val="1"/>
        <charset val="204"/>
      </rPr>
      <t>В ДОО разработан комплекс организационнопрофилактических мероприятий, обеспечивающих качество организации присмотра и ухода (в том числе разработаны ЛНА, регламентирующие в ДОО процедуры (совокупность процессов) ухода за воспитанниками/хозяйс твенно-бытового обслуживания воспитанников).</t>
    </r>
  </si>
  <si>
    <r>
      <rPr>
        <sz val="8"/>
        <rFont val="Times New Roman"/>
        <family val="1"/>
        <charset val="204"/>
      </rPr>
      <t>В ДОО разработана и утверждена ВСОКО</t>
    </r>
  </si>
  <si>
    <r>
      <rPr>
        <sz val="8"/>
        <rFont val="Times New Roman"/>
        <family val="1"/>
        <charset val="204"/>
      </rPr>
      <t>ДОО проводит мониторинг в рамках ВСОКО</t>
    </r>
  </si>
  <si>
    <r>
      <rPr>
        <sz val="8"/>
        <rFont val="Times New Roman"/>
        <family val="1"/>
        <charset val="204"/>
      </rPr>
      <t>ДОО осуществляет анализ результатов мониторинга в рамках ВСОКО с выявлением факторов, влияющих на результаты мониторинга</t>
    </r>
  </si>
  <si>
    <r>
      <rPr>
        <sz val="8"/>
        <rFont val="Times New Roman"/>
        <family val="1"/>
        <charset val="204"/>
      </rPr>
      <t>В ДОО составляются адресные рекомендации по результатам проведенного мониторинга в рамках ВСОКО</t>
    </r>
  </si>
  <si>
    <r>
      <rPr>
        <sz val="8"/>
        <rFont val="Times New Roman"/>
        <family val="1"/>
        <charset val="204"/>
      </rPr>
      <t>В ДОО сформирован комплекс управленческих решений по итогам мониторинга и разработаны планы/дорожные карты/комплексы мер, мероприятий по повышению качества ДО в ДОО</t>
    </r>
  </si>
  <si>
    <r>
      <rPr>
        <sz val="8"/>
        <rFont val="Times New Roman"/>
        <family val="1"/>
        <charset val="204"/>
      </rPr>
      <t>ДОО ежегодно предоставляет отчет о результатах реализации планов/дорожных карт/комплексов мер, мероприятий по повышению качества ДО</t>
    </r>
  </si>
  <si>
    <r>
      <rPr>
        <sz val="8"/>
        <rFont val="Times New Roman"/>
        <family val="1"/>
        <charset val="204"/>
      </rPr>
      <t>Наличие в ДОО рекомендаций по использованию успешных практик, разработанных с учетом анализа результатов мониторинга показателей</t>
    </r>
  </si>
  <si>
    <r>
      <rPr>
        <sz val="8"/>
        <rFont val="Times New Roman"/>
        <family val="1"/>
        <charset val="204"/>
      </rPr>
      <t>ИТОГО: максимальный балл</t>
    </r>
  </si>
  <si>
    <r>
      <rPr>
        <sz val="8"/>
        <rFont val="Times New Roman"/>
        <family val="1"/>
        <charset val="204"/>
      </rPr>
      <t>43 балла/ 38 нет ОВЗ</t>
    </r>
  </si>
  <si>
    <r>
      <rPr>
        <sz val="8"/>
        <rFont val="Times New Roman"/>
        <family val="1"/>
        <charset val="204"/>
      </rPr>
      <t>эффективности управления ДОО</t>
    </r>
  </si>
  <si>
    <t>В ДОО разработан комплекс организационно-проф илактических мероприятий, обеспечивающих сохранение здоровья воспитанников</t>
  </si>
  <si>
    <t>Да / нет Наличие - 1 балл / Отсутствие -0 баллов</t>
  </si>
  <si>
    <t>Наличие в ДОО методических и иных материалов, разработанных с учетом анализа результатов мониторинга показателей</t>
  </si>
  <si>
    <t>2.4.2.Качество содержания образовательной деятельности в ДОО (социально-коммуникативное развитие, позновательное развитие, речевое развитие, художественно-эстетическое развитие, физическое развитие)</t>
  </si>
  <si>
    <t>Максимально возможное количество баллов</t>
  </si>
  <si>
    <t>%</t>
  </si>
  <si>
    <t xml:space="preserve">Кол-во баллов </t>
  </si>
  <si>
    <t>Максимально возможное 26 баллов</t>
  </si>
  <si>
    <t>максимально возможное 25 баллов</t>
  </si>
  <si>
    <t>15 % обучающихся 8-11 классов имеют ИОМ -            1 б; Менее 15 % - 0 б.</t>
  </si>
  <si>
    <t>Кол-во баллов</t>
  </si>
  <si>
    <t>максимально возможное 34 балла</t>
  </si>
  <si>
    <t xml:space="preserve">                                                                                Наличие учителя-дефектолога в ОО</t>
  </si>
  <si>
    <t xml:space="preserve">Наличие педагога-психолога в ОО   </t>
  </si>
  <si>
    <t xml:space="preserve">                                                                                                    Да - 1 б; Нет - 0 б</t>
  </si>
  <si>
    <t xml:space="preserve">Да - 1 б; Нет - 0 б  </t>
  </si>
  <si>
    <t xml:space="preserve"> 2.    оформление корпоративного заказа на курсы повышения квалификации по результатам  оценочных процедур</t>
  </si>
  <si>
    <t xml:space="preserve">  3.    корректировка школьной Программы развития</t>
  </si>
  <si>
    <t xml:space="preserve">Наличие управленческих решений по результатам оценочных процедур, обучающихся в ОО:                       1.    разработка плана деятельности по результатам оценочных процедур                                                                                                                                           педагогов по результатам оценочных процедур                                                                                    </t>
  </si>
  <si>
    <t>4.    разработка ИОП педагогов по результатам оценочных процедур</t>
  </si>
  <si>
    <t xml:space="preserve">Да - 1 б; Нет - 0 б                                                                                                             </t>
  </si>
  <si>
    <t>-дети участвуют в научных и исследовательских мероприятиях - 1 б, не имеются -0б.</t>
  </si>
  <si>
    <t xml:space="preserve"> - Наличие педагогических работников, имеющих личный сайт, ютуб-канал, личную страничку на сайте ОО - 1 б , нет- 0 б</t>
  </si>
  <si>
    <t xml:space="preserve">доля  использующих современные технологии обучения 80 % и более - 1 б; менее 80 % - 0 б.                                                                                                                                                                             </t>
  </si>
  <si>
    <t>в ОО имеется программа профессионального роста педагогов-1 б; отсутствие программы / плана -0 б.</t>
  </si>
  <si>
    <t xml:space="preserve">  имеется - 1 б; не имеется - 0 б.</t>
  </si>
  <si>
    <t>максимально возможное количество баллов 62</t>
  </si>
  <si>
    <t xml:space="preserve">Да - 1 б; Нет - 0 б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</si>
  <si>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Да - 1 б; Нет - 0 б</t>
  </si>
  <si>
    <t>Наличие обучающихся 8-11 классов с ОВЗ и инвалидов, принявших участие в профессиональных пробах</t>
  </si>
  <si>
    <t>Базовая подготовка обучающихся Наличие в ШСОКО раздела: «Базовая подготовка обучающихся» Доля обучающихся 9 кл., освоивших базовый уровень по математике по итогам  пробного экзамена</t>
  </si>
  <si>
    <t>Наличие в ШСОКО раздела: «Подготовка обучающихся высокого уровня» Доля обучающихся начальной школы, являющихся победителями/ призерами муниципальной олимпиады</t>
  </si>
  <si>
    <t>Наличие в ОО аналитической справки по итогам ВПР для дальнейшего планирования работы с педагогами: -    по повышению качества в группе «неуспевающих» -    1 б;                         Отсутствие - 0 б</t>
  </si>
  <si>
    <t>Наличие в ОО аналитической справки по итогам ВПР для дальнейшего планирования работы с педагогами: реализации потенциала и повышению результатов обучающихся, которые показывают «4» и «5» - 1 б;                         Отсутствие - 0 б</t>
  </si>
  <si>
    <t>Доля обучающихся 4-х классов, выполнивших ВПР на «2» при обеспечении объективности процедур проведения и оценки.</t>
  </si>
  <si>
    <t>Доля обучающихся 4-х классов, выполнивших ВПР на «4», «5» баллов при обеспечении объективности процедур проведения оценки</t>
  </si>
  <si>
    <t>Наличие в ОО аналитической справки по итогам ВПР для дальнейшего планирования работы с педагогами: -    по повышению качества в группе «неуспевающих» -    1 б;                        Отсутствие - 0 б</t>
  </si>
  <si>
    <t>Наличие в ОО аналитической справки по итогам ВПР для дальнейшего планирования работы с педагогами: реализации потенциала и повышению результатов обучающихся, которые показывают «4» и «5» - 1 б;                                      Отсутствие- 0 б</t>
  </si>
  <si>
    <t>Наличие в ОО аналитической справки по итогам ВПР для дальнейшего планирования работы с педагогами: -    по повышению качества в группе «неуспевающих» -    1 б;                     Отсутствие - 0 б</t>
  </si>
  <si>
    <t>Наличие в ОО аналитической справки по итогам КДР для дальнейшего планирования работы с педагогами: реализации потенциала и повышению результатов обучающихся, которые показывают «4» и «5» - 1 б;                              Отсутствие- 0 б</t>
  </si>
  <si>
    <t>Есть положительная динамика - 1 б;                           нет- 0 б</t>
  </si>
  <si>
    <t>Наличие в ОО аналитической справки по итогам КДР для дальнейшего планирования работы с педагогами: реализации потенциала и повышению результатов обучающихся, которые показывают «4» и «5» - 1 б;                                 Отсутствие - 0 б</t>
  </si>
  <si>
    <t>Наличие в ОО аналитической справки по итогам КДР для дальнейшего планирования работы с педагогами: реализации потенциала и повышению результатов обучающихся, которые показывают «4» и «5» - 1 б;                               Отсутствие- 0 б</t>
  </si>
  <si>
    <t>не обеспечено независимое наблюдение              -0 б; обеспечено наблюдение - 1 б.</t>
  </si>
  <si>
    <t>нет - 1 б,  да - 0 б</t>
  </si>
  <si>
    <t>нет -1 б,    да -0 б</t>
  </si>
  <si>
    <t>нет - 0 б,    да -1 б</t>
  </si>
  <si>
    <t xml:space="preserve">Количество баллов </t>
  </si>
  <si>
    <t>Наличие педагогов получивших методическую помощь - 1 б,                Отсутствие -0 б</t>
  </si>
  <si>
    <t>Отсутствуют-0 б; 1чел - 1 б;                           более 1 чел - 2 б</t>
  </si>
  <si>
    <t>нет - 0 б;  да - 1 б</t>
  </si>
  <si>
    <t>Отсутствуют-0 б; 1 чел - 1 б;                                   более 1 чел - 2 б</t>
  </si>
  <si>
    <t>Отсутствуют - 0 б; 1 чел - 1 б;                                                 более 1 чел - 2 б</t>
  </si>
  <si>
    <t>Отсутствуют-0 б; 1 чел- 1 б;                                 более 1 чел- 2 б</t>
  </si>
  <si>
    <t>Соответствует районному показателю охвата детей нет - 0 б;   да- 1 б</t>
  </si>
  <si>
    <t>Отсутствуют-0 б; 1чел - 1 б;                       более 1чел - 2 б</t>
  </si>
  <si>
    <t>Отсутствуют-0 б; 1 чел - 1 б;                   более 1 чел - 2 б</t>
  </si>
  <si>
    <t>Отсутствуют-0 б 1 чел - 1 б;                      более 1чел - 2 б</t>
  </si>
  <si>
    <t>Отсутствуют-0 б; 1 чел - 1 б;                      более 1 чел- 2 б</t>
  </si>
  <si>
    <t>Отсутствуют-0 б; 1 чел - 1 б;                                более 1 чел - 2 б</t>
  </si>
  <si>
    <t>Отсутствуют-0 б; 1 чел - 1 б;                       более 1 чел - 2 б</t>
  </si>
  <si>
    <t>1. Наличие плана по устранению предписаний нарушений в ОО  контролирующих органов</t>
  </si>
  <si>
    <t xml:space="preserve">2. Своевременное исполнение предписаний </t>
  </si>
  <si>
    <t xml:space="preserve">Да - 1б;    Нет-0б                                                                                    </t>
  </si>
  <si>
    <t xml:space="preserve"> Да - 1б;    Нет-0б</t>
  </si>
  <si>
    <t xml:space="preserve"> имеются многофункциональные пространства, оборудованные для обеспечения разных видов активности - 1 б;  не имеются -0б;                                                                                                           </t>
  </si>
  <si>
    <t xml:space="preserve">имеется возможность для создания личного и группового пространства для обучающихся- 1 б,   не имеются -0б; </t>
  </si>
  <si>
    <t xml:space="preserve">наличие высокоскоростного доступа ОО к сети Интернет: наличие — 1 б;                                                      отсутствует - 0 б.                                                                                 </t>
  </si>
  <si>
    <t xml:space="preserve">доля педагогов, которые состоят в профессиональных сетевых сообществах: 80 % и более - 1 б;   менее 80 % - 0 б.  </t>
  </si>
  <si>
    <t>Наличие учебных планов (ИОП) учеников - 1 б,            отсутствуют- 0 б.</t>
  </si>
  <si>
    <t xml:space="preserve">создана служба школьной медиации в ОО: наличие службы - 1 б,                                                             отсутствие службы — 0 б. </t>
  </si>
  <si>
    <t xml:space="preserve"> доля педагогов, использующих интерактивные методы обучения: 80 % и более - 1 б;         менее 80 % -0 б. </t>
  </si>
  <si>
    <t>имеется - 1 б;    не имеется - 0 б.</t>
  </si>
  <si>
    <t>имеется - 1 б;      не имеется - 0 б.</t>
  </si>
  <si>
    <t>Методическая деятельность                                           1.Организация деятельности методической муниципальной или региональной площадки в ОО 2. Обобщение и презентация управленческого и педагогического опыта руководителем и педагогами на муниципальных и региональных площадках, в т.ч. публикация опыта в РАОП</t>
  </si>
  <si>
    <t>Да - 1 б; Нет -0 б.</t>
  </si>
  <si>
    <t>Участие управленческих команд в региональных мероприятиях по вопросам управления качеством образования</t>
  </si>
  <si>
    <t>Участие руководителя в федеральных мероприятиях по вопросам управления качеством образования</t>
  </si>
  <si>
    <t>Открытость и доступность системы образования для выбора педагогическими и руководящими работниками дополнительных профессиональных программ в ОО - наличие на сайте ОО информации о дополнительных профессиональных программах реализуемых КИПК, ЦНППМ, а так же других ресурсах.</t>
  </si>
  <si>
    <t xml:space="preserve">Соответствие заказа ОО на повышение квалификации потребностям педагогических работников и руководителей потребностям ОО.           </t>
  </si>
  <si>
    <t xml:space="preserve">   Наличие заявок по профессиональным программам педагогов и руководителям согласно потребностям ОО.</t>
  </si>
  <si>
    <t>максимально возможное количество баллов- 32</t>
  </si>
  <si>
    <t>максимально возможное- 20 баллов</t>
  </si>
  <si>
    <t>Количество баллов всего:</t>
  </si>
  <si>
    <t>Максимальное количество баллов -217</t>
  </si>
  <si>
    <t>% выполнения</t>
  </si>
  <si>
    <t>МБДОУ Анцирский д/с</t>
  </si>
  <si>
    <t>МБДОУ Астафьевский д/с</t>
  </si>
  <si>
    <t>МБДОУ Ашкаульский д/с</t>
  </si>
  <si>
    <t>МБДОУ Большеуринский д/с</t>
  </si>
  <si>
    <t>МБДОУ Бошняковский д/с</t>
  </si>
  <si>
    <t>МБДОУ Браженский д/с</t>
  </si>
  <si>
    <t>МБДОУ Верх-Амонашенский д/с</t>
  </si>
  <si>
    <t>МБДОУ Красномаяковский д/с</t>
  </si>
  <si>
    <t>МБДОУ Мокрушенский д/с</t>
  </si>
  <si>
    <t>МБДОУ Рудянскиц д/с</t>
  </si>
  <si>
    <t>МБДОУ Сотниковский д/с</t>
  </si>
  <si>
    <t>МБДОУ Степняковский д/с</t>
  </si>
  <si>
    <t>МБДОУ Таеженский д/с</t>
  </si>
  <si>
    <t>МБДОУ Чечеульский д/с</t>
  </si>
  <si>
    <t>МБДОУ Филимоновский д/с</t>
  </si>
  <si>
    <t>МБОУ Арефьевская ООШ</t>
  </si>
  <si>
    <t>МБОУ Георгиевская СОШ</t>
  </si>
  <si>
    <t>Итого баллов по разделу</t>
  </si>
  <si>
    <t xml:space="preserve"> Максимальное количество баллов-  6</t>
  </si>
  <si>
    <t xml:space="preserve"> Максимальное количество баллов- 3</t>
  </si>
  <si>
    <t xml:space="preserve"> Максимальное количество баллов-  8</t>
  </si>
  <si>
    <t xml:space="preserve"> Максимальное количество баллов-  3</t>
  </si>
  <si>
    <t xml:space="preserve"> Максимальное количество баллов-  4</t>
  </si>
  <si>
    <t>ВСЕГО баллов: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</si>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</sst>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1" xfId="0" applyBorder="1" applyAlignment="1">
      <alignment horizontal="left" vertical="top" inden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justify" vertical="top" textRotation="90" wrapText="1"/>
    </xf>
    <xf numFmtId="0" fontId="4" fillId="0" borderId="1" xfId="0" applyFont="1" applyBorder="1" applyAlignment="1">
      <alignment horizontal="left" vertical="top" textRotation="90" wrapText="1"/>
    </xf>
    <xf numFmtId="0" fontId="1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left" vertical="top" indent="1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6" xfId="0" applyNumberFormat="1" applyFont="1" applyBorder="1" applyAlignment="1">
      <alignment horizontal="justify" vertical="top"/>
    </xf>
    <xf numFmtId="0" fontId="6" fillId="0" borderId="6" xfId="0" applyNumberFormat="1" applyFont="1" applyBorder="1" applyAlignment="1">
      <alignment horizontal="left" vertical="top" indent="1"/>
    </xf>
    <xf numFmtId="0" fontId="6" fillId="0" borderId="6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7" xfId="0" applyNumberFormat="1" applyFont="1" applyBorder="1"/>
    <xf numFmtId="0" fontId="6" fillId="0" borderId="1" xfId="0" applyNumberFormat="1" applyFont="1" applyBorder="1" applyAlignment="1">
      <alignment horizontal="justify" vertical="top"/>
    </xf>
    <xf numFmtId="0" fontId="6" fillId="0" borderId="1" xfId="0" applyNumberFormat="1" applyFont="1" applyBorder="1" applyAlignment="1">
      <alignment horizontal="left" vertical="top" indent="1"/>
    </xf>
    <xf numFmtId="0" fontId="6" fillId="0" borderId="18" xfId="0" applyNumberFormat="1" applyFont="1" applyBorder="1"/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indent="1"/>
    </xf>
    <xf numFmtId="0" fontId="6" fillId="0" borderId="22" xfId="0" applyFont="1" applyBorder="1"/>
    <xf numFmtId="0" fontId="6" fillId="0" borderId="16" xfId="0" applyFont="1" applyBorder="1"/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indent="1"/>
    </xf>
    <xf numFmtId="0" fontId="6" fillId="0" borderId="1" xfId="0" applyFont="1" applyFill="1" applyBorder="1" applyAlignment="1">
      <alignment horizontal="left"/>
    </xf>
    <xf numFmtId="0" fontId="6" fillId="0" borderId="13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0" fontId="6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/>
    <xf numFmtId="0" fontId="7" fillId="0" borderId="8" xfId="0" applyFont="1" applyBorder="1"/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 vertical="top" indent="1"/>
    </xf>
    <xf numFmtId="1" fontId="6" fillId="0" borderId="1" xfId="0" applyNumberFormat="1" applyFont="1" applyBorder="1" applyAlignment="1">
      <alignment horizontal="left" vertical="top" indent="1"/>
    </xf>
    <xf numFmtId="3" fontId="6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0" fillId="0" borderId="1" xfId="0" applyBorder="1"/>
    <xf numFmtId="0" fontId="6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 vertical="top" indent="1"/>
    </xf>
    <xf numFmtId="0" fontId="6" fillId="3" borderId="1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5" fillId="3" borderId="26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1" fontId="5" fillId="0" borderId="26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vertical="top"/>
    </xf>
    <xf numFmtId="0" fontId="9" fillId="0" borderId="1" xfId="0" applyFont="1" applyBorder="1"/>
    <xf numFmtId="1" fontId="9" fillId="0" borderId="1" xfId="0" applyNumberFormat="1" applyFont="1" applyBorder="1"/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0" fillId="0" borderId="10" xfId="0" applyBorder="1"/>
    <xf numFmtId="0" fontId="7" fillId="0" borderId="9" xfId="0" applyFont="1" applyBorder="1" applyAlignment="1">
      <alignment horizontal="left" wrapText="1"/>
    </xf>
    <xf numFmtId="0" fontId="7" fillId="0" borderId="25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"/>
  <sheetViews>
    <sheetView tabSelected="1" topLeftCell="A280" zoomScale="96" zoomScaleNormal="96" workbookViewId="0">
      <selection activeCell="D28" sqref="D28"/>
    </sheetView>
  </sheetViews>
  <sheetFormatPr defaultRowHeight="14.5" x14ac:dyDescent="0.35"/>
  <cols>
    <col min="1" max="1" width="3.81640625" customWidth="1"/>
    <col min="2" max="2" width="29.08984375" customWidth="1"/>
    <col min="3" max="3" width="24.81640625" customWidth="1"/>
    <col min="4" max="4" width="4.26953125" customWidth="1"/>
    <col min="5" max="5" width="3.36328125" customWidth="1"/>
    <col min="6" max="6" width="4.54296875" customWidth="1"/>
    <col min="7" max="7" width="4.81640625" customWidth="1"/>
    <col min="8" max="8" width="4.36328125" customWidth="1"/>
    <col min="9" max="9" width="4.08984375" customWidth="1"/>
    <col min="10" max="13" width="4.26953125" customWidth="1"/>
    <col min="14" max="14" width="4.6328125" customWidth="1"/>
    <col min="15" max="15" width="4.26953125" customWidth="1"/>
    <col min="16" max="16" width="3.6328125" customWidth="1"/>
    <col min="17" max="17" width="4.36328125" customWidth="1"/>
    <col min="18" max="18" width="4.1796875" customWidth="1"/>
    <col min="19" max="19" width="4.26953125" customWidth="1"/>
    <col min="20" max="20" width="4.453125" customWidth="1"/>
    <col min="21" max="21" width="4.26953125" customWidth="1"/>
  </cols>
  <sheetData>
    <row r="1" spans="1:21" x14ac:dyDescent="0.35">
      <c r="B1" t="s">
        <v>511</v>
      </c>
    </row>
    <row r="2" spans="1:21" ht="15" x14ac:dyDescent="0.35">
      <c r="A2" s="173" t="s">
        <v>240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9" customHeight="1" x14ac:dyDescent="0.35"/>
    <row r="4" spans="1:21" ht="9" customHeight="1" x14ac:dyDescent="0.35">
      <c r="A4" s="5"/>
    </row>
    <row r="5" spans="1:21" ht="9" customHeight="1" thickBot="1" x14ac:dyDescent="0.4"/>
    <row r="6" spans="1:21" ht="121" customHeight="1" thickBot="1" x14ac:dyDescent="0.4">
      <c r="A6" s="1"/>
      <c r="B6" s="2" t="s">
        <v>0</v>
      </c>
      <c r="C6" s="2" t="s">
        <v>1</v>
      </c>
      <c r="D6" s="3" t="s">
        <v>222</v>
      </c>
      <c r="E6" s="4" t="s">
        <v>223</v>
      </c>
      <c r="F6" s="4" t="s">
        <v>224</v>
      </c>
      <c r="G6" s="4" t="s">
        <v>225</v>
      </c>
      <c r="H6" s="4" t="s">
        <v>226</v>
      </c>
      <c r="I6" s="4" t="s">
        <v>227</v>
      </c>
      <c r="J6" s="3" t="s">
        <v>228</v>
      </c>
      <c r="K6" s="4" t="s">
        <v>229</v>
      </c>
      <c r="L6" s="4" t="s">
        <v>230</v>
      </c>
      <c r="M6" s="4" t="s">
        <v>231</v>
      </c>
      <c r="N6" s="4" t="s">
        <v>232</v>
      </c>
      <c r="O6" s="4" t="s">
        <v>233</v>
      </c>
      <c r="P6" s="4" t="s">
        <v>234</v>
      </c>
      <c r="Q6" s="4" t="s">
        <v>235</v>
      </c>
      <c r="R6" s="3" t="s">
        <v>236</v>
      </c>
      <c r="S6" s="3" t="s">
        <v>237</v>
      </c>
      <c r="T6" s="3" t="s">
        <v>238</v>
      </c>
      <c r="U6" s="3" t="s">
        <v>239</v>
      </c>
    </row>
    <row r="7" spans="1:21" ht="12.5" customHeight="1" thickBot="1" x14ac:dyDescent="0.4">
      <c r="A7" s="51"/>
      <c r="B7" s="203" t="s">
        <v>307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/>
    </row>
    <row r="8" spans="1:21" ht="12.5" customHeight="1" thickBot="1" x14ac:dyDescent="0.4">
      <c r="A8" s="17"/>
      <c r="B8" s="206" t="s">
        <v>248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207"/>
    </row>
    <row r="9" spans="1:21" ht="56.5" customHeight="1" thickBot="1" x14ac:dyDescent="0.4">
      <c r="A9" s="17">
        <v>1</v>
      </c>
      <c r="B9" s="6" t="s">
        <v>435</v>
      </c>
      <c r="C9" s="50" t="s">
        <v>433</v>
      </c>
      <c r="D9" s="16"/>
      <c r="E9" s="17"/>
      <c r="F9" s="17"/>
      <c r="G9" s="18"/>
      <c r="H9" s="17"/>
      <c r="I9" s="18"/>
      <c r="J9" s="16"/>
      <c r="K9" s="17"/>
      <c r="L9" s="17"/>
      <c r="M9" s="17"/>
      <c r="N9" s="17"/>
      <c r="O9" s="17"/>
      <c r="P9" s="18"/>
      <c r="Q9" s="18"/>
      <c r="R9" s="14"/>
      <c r="S9" s="14"/>
      <c r="T9" s="14"/>
      <c r="U9" s="14"/>
    </row>
    <row r="10" spans="1:21" ht="64" customHeight="1" thickBot="1" x14ac:dyDescent="0.4">
      <c r="A10" s="17">
        <v>2</v>
      </c>
      <c r="B10" s="6" t="s">
        <v>436</v>
      </c>
      <c r="C10" s="6" t="s">
        <v>434</v>
      </c>
      <c r="D10" s="16"/>
      <c r="E10" s="17"/>
      <c r="F10" s="17"/>
      <c r="G10" s="18"/>
      <c r="H10" s="17"/>
      <c r="I10" s="18"/>
      <c r="J10" s="16"/>
      <c r="K10" s="17"/>
      <c r="L10" s="17"/>
      <c r="M10" s="17"/>
      <c r="N10" s="17"/>
      <c r="O10" s="17"/>
      <c r="P10" s="18"/>
      <c r="Q10" s="18"/>
      <c r="R10" s="19"/>
      <c r="S10" s="19"/>
      <c r="T10" s="19"/>
      <c r="U10" s="19"/>
    </row>
    <row r="11" spans="1:21" ht="24.5" customHeight="1" thickBot="1" x14ac:dyDescent="0.4">
      <c r="A11" s="17"/>
      <c r="B11" s="208" t="s">
        <v>293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10"/>
    </row>
    <row r="12" spans="1:21" ht="55" customHeight="1" thickBot="1" x14ac:dyDescent="0.4">
      <c r="A12" s="17">
        <v>1</v>
      </c>
      <c r="B12" s="52" t="s">
        <v>2</v>
      </c>
      <c r="C12" s="101" t="s">
        <v>437</v>
      </c>
      <c r="D12" s="22"/>
      <c r="E12" s="23"/>
      <c r="F12" s="23"/>
      <c r="G12" s="24"/>
      <c r="H12" s="23"/>
      <c r="I12" s="24"/>
      <c r="J12" s="22"/>
      <c r="K12" s="23"/>
      <c r="L12" s="23"/>
      <c r="M12" s="23"/>
      <c r="N12" s="23"/>
      <c r="O12" s="23"/>
      <c r="P12" s="24"/>
      <c r="Q12" s="25"/>
      <c r="R12" s="26"/>
      <c r="S12" s="26"/>
      <c r="T12" s="26"/>
      <c r="U12" s="26"/>
    </row>
    <row r="13" spans="1:21" ht="64" customHeight="1" thickBot="1" x14ac:dyDescent="0.4">
      <c r="A13" s="17">
        <v>2</v>
      </c>
      <c r="B13" s="45" t="s">
        <v>3</v>
      </c>
      <c r="C13" s="6" t="s">
        <v>438</v>
      </c>
      <c r="D13" s="27"/>
      <c r="E13" s="28"/>
      <c r="F13" s="28"/>
      <c r="G13" s="25"/>
      <c r="H13" s="28"/>
      <c r="I13" s="25"/>
      <c r="J13" s="27"/>
      <c r="K13" s="28"/>
      <c r="L13" s="28"/>
      <c r="M13" s="28"/>
      <c r="N13" s="28"/>
      <c r="O13" s="28"/>
      <c r="P13" s="25"/>
      <c r="Q13" s="25"/>
      <c r="R13" s="29"/>
      <c r="S13" s="29"/>
      <c r="T13" s="29"/>
      <c r="U13" s="29"/>
    </row>
    <row r="14" spans="1:21" ht="16.5" customHeight="1" thickBot="1" x14ac:dyDescent="0.4">
      <c r="A14" s="17"/>
      <c r="B14" s="183" t="s">
        <v>249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2"/>
    </row>
    <row r="15" spans="1:21" ht="55.5" customHeight="1" thickBot="1" x14ac:dyDescent="0.4">
      <c r="A15" s="17">
        <v>1</v>
      </c>
      <c r="B15" s="45" t="s">
        <v>4</v>
      </c>
      <c r="C15" s="50" t="s">
        <v>439</v>
      </c>
      <c r="D15" s="16"/>
      <c r="E15" s="17"/>
      <c r="F15" s="17"/>
      <c r="G15" s="18"/>
      <c r="H15" s="17"/>
      <c r="I15" s="18"/>
      <c r="J15" s="16"/>
      <c r="K15" s="17"/>
      <c r="L15" s="17"/>
      <c r="M15" s="17"/>
      <c r="N15" s="17"/>
      <c r="O15" s="17"/>
      <c r="P15" s="30"/>
      <c r="Q15" s="17"/>
      <c r="R15" s="14"/>
      <c r="S15" s="14"/>
      <c r="T15" s="14"/>
      <c r="U15" s="14"/>
    </row>
    <row r="16" spans="1:21" ht="63.5" customHeight="1" thickBot="1" x14ac:dyDescent="0.4">
      <c r="A16" s="17">
        <v>2</v>
      </c>
      <c r="B16" s="45" t="s">
        <v>5</v>
      </c>
      <c r="C16" s="6" t="s">
        <v>294</v>
      </c>
      <c r="D16" s="16"/>
      <c r="E16" s="17"/>
      <c r="F16" s="17"/>
      <c r="G16" s="18"/>
      <c r="H16" s="17"/>
      <c r="I16" s="18"/>
      <c r="J16" s="17"/>
      <c r="K16" s="17"/>
      <c r="L16" s="17"/>
      <c r="M16" s="17"/>
      <c r="N16" s="17"/>
      <c r="O16" s="17"/>
      <c r="P16" s="30"/>
      <c r="Q16" s="17"/>
      <c r="R16" s="14"/>
      <c r="S16" s="14"/>
      <c r="T16" s="14"/>
      <c r="U16" s="14"/>
    </row>
    <row r="17" spans="1:21" ht="36.5" thickBot="1" x14ac:dyDescent="0.4">
      <c r="A17" s="17">
        <v>3</v>
      </c>
      <c r="B17" s="6" t="s">
        <v>295</v>
      </c>
      <c r="C17" s="6" t="s">
        <v>246</v>
      </c>
      <c r="D17" s="16"/>
      <c r="E17" s="17"/>
      <c r="F17" s="30"/>
      <c r="G17" s="18"/>
      <c r="H17" s="17"/>
      <c r="I17" s="18"/>
      <c r="J17" s="16"/>
      <c r="K17" s="17"/>
      <c r="L17" s="17"/>
      <c r="M17" s="17"/>
      <c r="N17" s="17"/>
      <c r="O17" s="17"/>
      <c r="P17" s="30"/>
      <c r="Q17" s="17"/>
      <c r="R17" s="14"/>
      <c r="S17" s="14"/>
      <c r="T17" s="14"/>
      <c r="U17" s="14"/>
    </row>
    <row r="18" spans="1:21" ht="16.5" customHeight="1" thickBot="1" x14ac:dyDescent="0.4">
      <c r="A18" s="17"/>
      <c r="B18" s="183" t="s">
        <v>250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2"/>
    </row>
    <row r="19" spans="1:21" ht="45.5" thickBot="1" x14ac:dyDescent="0.4">
      <c r="A19" s="17">
        <v>1</v>
      </c>
      <c r="B19" s="45" t="s">
        <v>6</v>
      </c>
      <c r="C19" s="6" t="s">
        <v>241</v>
      </c>
      <c r="D19" s="16"/>
      <c r="E19" s="17"/>
      <c r="F19" s="17"/>
      <c r="G19" s="18"/>
      <c r="H19" s="17"/>
      <c r="I19" s="18"/>
      <c r="J19" s="16"/>
      <c r="K19" s="17"/>
      <c r="L19" s="17"/>
      <c r="M19" s="17"/>
      <c r="N19" s="17"/>
      <c r="O19" s="17"/>
      <c r="P19" s="18"/>
      <c r="Q19" s="18"/>
      <c r="R19" s="14"/>
      <c r="S19" s="14"/>
      <c r="T19" s="14"/>
      <c r="U19" s="14"/>
    </row>
    <row r="20" spans="1:21" ht="71" customHeight="1" thickBot="1" x14ac:dyDescent="0.4">
      <c r="A20" s="17">
        <v>2</v>
      </c>
      <c r="B20" s="45" t="s">
        <v>7</v>
      </c>
      <c r="C20" s="6" t="s">
        <v>440</v>
      </c>
      <c r="D20" s="16"/>
      <c r="E20" s="17"/>
      <c r="F20" s="17"/>
      <c r="G20" s="18"/>
      <c r="H20" s="17"/>
      <c r="I20" s="18"/>
      <c r="J20" s="16"/>
      <c r="K20" s="17"/>
      <c r="L20" s="17"/>
      <c r="M20" s="17"/>
      <c r="N20" s="17"/>
      <c r="O20" s="17"/>
      <c r="P20" s="18"/>
      <c r="Q20" s="18"/>
      <c r="R20" s="14"/>
      <c r="S20" s="14"/>
      <c r="T20" s="14"/>
      <c r="U20" s="14"/>
    </row>
    <row r="21" spans="1:21" ht="42" customHeight="1" thickBot="1" x14ac:dyDescent="0.4">
      <c r="A21" s="30">
        <v>3</v>
      </c>
      <c r="B21" s="45" t="s">
        <v>8</v>
      </c>
      <c r="C21" s="6" t="s">
        <v>441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1"/>
      <c r="R21" s="14"/>
      <c r="S21" s="14"/>
      <c r="T21" s="14"/>
      <c r="U21" s="14"/>
    </row>
    <row r="22" spans="1:21" ht="65.5" customHeight="1" thickBot="1" x14ac:dyDescent="0.4">
      <c r="A22" s="30">
        <v>4</v>
      </c>
      <c r="B22" s="49" t="s">
        <v>9</v>
      </c>
      <c r="C22" s="9" t="s">
        <v>442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1"/>
      <c r="R22" s="14"/>
      <c r="S22" s="14"/>
      <c r="T22" s="14"/>
      <c r="U22" s="14"/>
    </row>
    <row r="23" spans="1:21" ht="62" customHeight="1" thickBot="1" x14ac:dyDescent="0.4">
      <c r="A23" s="30">
        <v>5</v>
      </c>
      <c r="B23" s="6" t="s">
        <v>247</v>
      </c>
      <c r="C23" s="6" t="s">
        <v>443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2"/>
      <c r="R23" s="14"/>
      <c r="S23" s="14"/>
      <c r="T23" s="14"/>
      <c r="U23" s="14"/>
    </row>
    <row r="24" spans="1:21" ht="15" thickBot="1" x14ac:dyDescent="0.4">
      <c r="A24" s="30"/>
      <c r="B24" s="150" t="s">
        <v>251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84"/>
    </row>
    <row r="25" spans="1:21" ht="30.5" customHeight="1" thickBot="1" x14ac:dyDescent="0.4">
      <c r="A25" s="30">
        <v>1</v>
      </c>
      <c r="B25" s="45" t="s">
        <v>10</v>
      </c>
      <c r="C25" s="6" t="s">
        <v>296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1"/>
      <c r="R25" s="14"/>
      <c r="S25" s="14"/>
      <c r="T25" s="14"/>
      <c r="U25" s="14"/>
    </row>
    <row r="26" spans="1:21" ht="18.5" thickBot="1" x14ac:dyDescent="0.4">
      <c r="A26" s="30">
        <v>2</v>
      </c>
      <c r="B26" s="45" t="s">
        <v>12</v>
      </c>
      <c r="C26" s="6" t="s">
        <v>444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1"/>
      <c r="R26" s="14"/>
      <c r="S26" s="14"/>
      <c r="T26" s="14"/>
      <c r="U26" s="14"/>
    </row>
    <row r="27" spans="1:21" ht="23.5" customHeight="1" thickBot="1" x14ac:dyDescent="0.4">
      <c r="A27" s="30">
        <v>3</v>
      </c>
      <c r="B27" s="45" t="s">
        <v>13</v>
      </c>
      <c r="C27" s="45" t="s">
        <v>14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1"/>
      <c r="R27" s="14"/>
      <c r="S27" s="14"/>
      <c r="T27" s="14"/>
      <c r="U27" s="14"/>
    </row>
    <row r="28" spans="1:21" ht="18.5" thickBot="1" x14ac:dyDescent="0.4">
      <c r="A28" s="30">
        <v>4</v>
      </c>
      <c r="B28" s="45" t="s">
        <v>15</v>
      </c>
      <c r="C28" s="6" t="s">
        <v>445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/>
      <c r="R28" s="14"/>
      <c r="S28" s="14"/>
      <c r="T28" s="14"/>
      <c r="U28" s="14"/>
    </row>
    <row r="29" spans="1:21" ht="18.5" thickBot="1" x14ac:dyDescent="0.4">
      <c r="A29" s="30">
        <v>5</v>
      </c>
      <c r="B29" s="45" t="s">
        <v>16</v>
      </c>
      <c r="C29" s="6" t="s">
        <v>446</v>
      </c>
      <c r="D29" s="17"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1"/>
      <c r="R29" s="14"/>
      <c r="S29" s="14"/>
      <c r="T29" s="14"/>
      <c r="U29" s="14"/>
    </row>
    <row r="30" spans="1:21" ht="18.5" thickBot="1" x14ac:dyDescent="0.4">
      <c r="A30" s="30">
        <v>6</v>
      </c>
      <c r="B30" s="45" t="s">
        <v>17</v>
      </c>
      <c r="C30" s="6" t="s">
        <v>447</v>
      </c>
      <c r="D30" s="9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1"/>
      <c r="R30" s="14"/>
      <c r="S30" s="14"/>
      <c r="T30" s="14"/>
      <c r="U30" s="14"/>
    </row>
    <row r="31" spans="1:21" x14ac:dyDescent="0.35">
      <c r="A31" s="54" t="s">
        <v>304</v>
      </c>
      <c r="B31" s="217" t="s">
        <v>448</v>
      </c>
      <c r="C31" s="218"/>
      <c r="D31" s="130">
        <f>SUM(D30+D29+D28+D27+D26+D25+D23+D22+D21+D20+D19+D17+D16+D15+D13+D12+D10+D9)</f>
        <v>0</v>
      </c>
      <c r="E31" s="130">
        <f t="shared" ref="E31:U31" si="0">SUM(E30+E29+E28+E27+E26+E25+E23+E22+E21+E20+E19+E17+E16+E15+E13+E12+E10+E9)</f>
        <v>0</v>
      </c>
      <c r="F31" s="130">
        <f t="shared" si="0"/>
        <v>0</v>
      </c>
      <c r="G31" s="130">
        <f t="shared" si="0"/>
        <v>0</v>
      </c>
      <c r="H31" s="130">
        <f t="shared" si="0"/>
        <v>0</v>
      </c>
      <c r="I31" s="130">
        <f t="shared" si="0"/>
        <v>0</v>
      </c>
      <c r="J31" s="130">
        <f t="shared" si="0"/>
        <v>0</v>
      </c>
      <c r="K31" s="130">
        <f t="shared" si="0"/>
        <v>0</v>
      </c>
      <c r="L31" s="130">
        <f t="shared" si="0"/>
        <v>0</v>
      </c>
      <c r="M31" s="130">
        <f t="shared" si="0"/>
        <v>0</v>
      </c>
      <c r="N31" s="130">
        <f t="shared" si="0"/>
        <v>0</v>
      </c>
      <c r="O31" s="130">
        <f t="shared" si="0"/>
        <v>0</v>
      </c>
      <c r="P31" s="130">
        <f t="shared" si="0"/>
        <v>0</v>
      </c>
      <c r="Q31" s="130">
        <f t="shared" si="0"/>
        <v>0</v>
      </c>
      <c r="R31" s="130">
        <f t="shared" si="0"/>
        <v>0</v>
      </c>
      <c r="S31" s="130">
        <f t="shared" si="0"/>
        <v>0</v>
      </c>
      <c r="T31" s="130">
        <f t="shared" si="0"/>
        <v>0</v>
      </c>
      <c r="U31" s="130">
        <f t="shared" si="0"/>
        <v>0</v>
      </c>
    </row>
    <row r="32" spans="1:21" x14ac:dyDescent="0.35">
      <c r="A32" s="96"/>
      <c r="B32" s="221" t="s">
        <v>405</v>
      </c>
      <c r="C32" s="222"/>
      <c r="D32" s="132">
        <v>18</v>
      </c>
      <c r="E32" s="131">
        <v>18</v>
      </c>
      <c r="F32" s="131">
        <v>18</v>
      </c>
      <c r="G32" s="131">
        <v>18</v>
      </c>
      <c r="H32" s="131">
        <v>18</v>
      </c>
      <c r="I32" s="131">
        <v>18</v>
      </c>
      <c r="J32" s="131">
        <v>18</v>
      </c>
      <c r="K32" s="131">
        <v>18</v>
      </c>
      <c r="L32" s="131">
        <v>18</v>
      </c>
      <c r="M32" s="131">
        <v>18</v>
      </c>
      <c r="N32" s="131">
        <v>18</v>
      </c>
      <c r="O32" s="131">
        <v>18</v>
      </c>
      <c r="P32" s="131">
        <v>18</v>
      </c>
      <c r="Q32" s="131">
        <v>18</v>
      </c>
      <c r="R32" s="131">
        <v>18</v>
      </c>
      <c r="S32" s="131">
        <v>18</v>
      </c>
      <c r="T32" s="131">
        <v>18</v>
      </c>
      <c r="U32" s="131">
        <v>18</v>
      </c>
    </row>
    <row r="33" spans="1:21" ht="15" thickBot="1" x14ac:dyDescent="0.4">
      <c r="A33" s="55"/>
      <c r="B33" s="219" t="s">
        <v>406</v>
      </c>
      <c r="C33" s="220"/>
      <c r="D33" s="133">
        <f>SUM(D31*100)/D32</f>
        <v>0</v>
      </c>
      <c r="E33" s="133">
        <f t="shared" ref="E33:U33" si="1">SUM(E31*100)/E32</f>
        <v>0</v>
      </c>
      <c r="F33" s="133">
        <f t="shared" si="1"/>
        <v>0</v>
      </c>
      <c r="G33" s="133">
        <f t="shared" si="1"/>
        <v>0</v>
      </c>
      <c r="H33" s="133">
        <f t="shared" si="1"/>
        <v>0</v>
      </c>
      <c r="I33" s="133">
        <f t="shared" si="1"/>
        <v>0</v>
      </c>
      <c r="J33" s="133">
        <f t="shared" si="1"/>
        <v>0</v>
      </c>
      <c r="K33" s="133">
        <f t="shared" si="1"/>
        <v>0</v>
      </c>
      <c r="L33" s="133">
        <f t="shared" si="1"/>
        <v>0</v>
      </c>
      <c r="M33" s="133">
        <f t="shared" si="1"/>
        <v>0</v>
      </c>
      <c r="N33" s="133">
        <f t="shared" si="1"/>
        <v>0</v>
      </c>
      <c r="O33" s="133">
        <f t="shared" si="1"/>
        <v>0</v>
      </c>
      <c r="P33" s="133">
        <f t="shared" si="1"/>
        <v>0</v>
      </c>
      <c r="Q33" s="133">
        <f t="shared" si="1"/>
        <v>0</v>
      </c>
      <c r="R33" s="133">
        <f t="shared" si="1"/>
        <v>0</v>
      </c>
      <c r="S33" s="133">
        <f t="shared" si="1"/>
        <v>0</v>
      </c>
      <c r="T33" s="133">
        <f t="shared" si="1"/>
        <v>0</v>
      </c>
      <c r="U33" s="133">
        <f t="shared" si="1"/>
        <v>0</v>
      </c>
    </row>
    <row r="34" spans="1:21" ht="16" customHeight="1" thickBot="1" x14ac:dyDescent="0.4">
      <c r="A34" s="56"/>
      <c r="B34" s="185" t="s">
        <v>308</v>
      </c>
      <c r="C34" s="186"/>
      <c r="D34" s="187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8"/>
    </row>
    <row r="35" spans="1:21" ht="18" customHeight="1" thickBot="1" x14ac:dyDescent="0.4">
      <c r="A35" s="55"/>
      <c r="B35" s="189" t="s">
        <v>252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1"/>
    </row>
    <row r="36" spans="1:21" ht="36.5" thickBot="1" x14ac:dyDescent="0.4">
      <c r="A36" s="30">
        <v>1</v>
      </c>
      <c r="B36" s="45" t="s">
        <v>18</v>
      </c>
      <c r="C36" s="45" t="s">
        <v>19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4"/>
      <c r="S36" s="14"/>
      <c r="T36" s="14"/>
      <c r="U36" s="14"/>
    </row>
    <row r="37" spans="1:21" ht="15" thickBot="1" x14ac:dyDescent="0.4">
      <c r="A37" s="30">
        <v>2</v>
      </c>
      <c r="B37" s="56" t="s">
        <v>20</v>
      </c>
      <c r="C37" s="45" t="s">
        <v>21</v>
      </c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3"/>
      <c r="R37" s="14"/>
      <c r="S37" s="14"/>
      <c r="T37" s="14"/>
      <c r="U37" s="14"/>
    </row>
    <row r="38" spans="1:21" ht="34.5" customHeight="1" thickBot="1" x14ac:dyDescent="0.4">
      <c r="A38" s="30">
        <v>3</v>
      </c>
      <c r="B38" s="6" t="s">
        <v>242</v>
      </c>
      <c r="C38" s="45" t="s">
        <v>19</v>
      </c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14"/>
      <c r="S38" s="14"/>
      <c r="T38" s="14"/>
      <c r="U38" s="14"/>
    </row>
    <row r="39" spans="1:21" ht="26" customHeight="1" thickBot="1" x14ac:dyDescent="0.4">
      <c r="A39" s="30">
        <v>4</v>
      </c>
      <c r="B39" s="45" t="s">
        <v>22</v>
      </c>
      <c r="C39" s="6" t="s">
        <v>449</v>
      </c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4"/>
      <c r="S39" s="14"/>
      <c r="T39" s="14"/>
      <c r="U39" s="14"/>
    </row>
    <row r="40" spans="1:21" ht="18.5" thickBot="1" x14ac:dyDescent="0.4">
      <c r="A40" s="30">
        <v>5</v>
      </c>
      <c r="B40" s="45" t="s">
        <v>23</v>
      </c>
      <c r="C40" s="45" t="s">
        <v>24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6"/>
      <c r="S40" s="36"/>
      <c r="T40" s="36"/>
      <c r="U40" s="36"/>
    </row>
    <row r="41" spans="1:21" ht="32.5" customHeight="1" thickBot="1" x14ac:dyDescent="0.4">
      <c r="A41" s="30">
        <v>6</v>
      </c>
      <c r="B41" s="45" t="s">
        <v>25</v>
      </c>
      <c r="C41" s="45" t="s">
        <v>26</v>
      </c>
      <c r="D41" s="18"/>
      <c r="E41" s="17"/>
      <c r="F41" s="30"/>
      <c r="G41" s="17"/>
      <c r="H41" s="17"/>
      <c r="I41" s="30"/>
      <c r="J41" s="17"/>
      <c r="K41" s="17"/>
      <c r="L41" s="30"/>
      <c r="M41" s="17"/>
      <c r="N41" s="30"/>
      <c r="O41" s="30"/>
      <c r="P41" s="30"/>
      <c r="Q41" s="37"/>
      <c r="R41" s="14"/>
      <c r="S41" s="14"/>
      <c r="T41" s="14"/>
      <c r="U41" s="14"/>
    </row>
    <row r="42" spans="1:21" ht="28.5" customHeight="1" thickBot="1" x14ac:dyDescent="0.4">
      <c r="A42" s="30">
        <v>7</v>
      </c>
      <c r="B42" s="45" t="s">
        <v>27</v>
      </c>
      <c r="C42" s="45" t="s">
        <v>26</v>
      </c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1"/>
      <c r="R42" s="14"/>
      <c r="S42" s="14"/>
      <c r="T42" s="14"/>
      <c r="U42" s="14"/>
    </row>
    <row r="43" spans="1:21" ht="30" customHeight="1" thickBot="1" x14ac:dyDescent="0.4">
      <c r="A43" s="30">
        <v>8</v>
      </c>
      <c r="B43" s="45" t="s">
        <v>28</v>
      </c>
      <c r="C43" s="53" t="s">
        <v>29</v>
      </c>
      <c r="D43" s="18"/>
      <c r="E43" s="17"/>
      <c r="F43" s="30"/>
      <c r="G43" s="17"/>
      <c r="H43" s="17"/>
      <c r="I43" s="30"/>
      <c r="J43" s="17"/>
      <c r="K43" s="17"/>
      <c r="L43" s="17"/>
      <c r="M43" s="17"/>
      <c r="N43" s="30"/>
      <c r="O43" s="30"/>
      <c r="P43" s="30"/>
      <c r="Q43" s="37"/>
      <c r="R43" s="14"/>
      <c r="S43" s="14"/>
      <c r="T43" s="14"/>
      <c r="U43" s="14"/>
    </row>
    <row r="44" spans="1:21" ht="27.5" customHeight="1" thickBot="1" x14ac:dyDescent="0.4">
      <c r="A44" s="30">
        <v>9</v>
      </c>
      <c r="B44" s="45" t="s">
        <v>30</v>
      </c>
      <c r="C44" s="53" t="s">
        <v>26</v>
      </c>
      <c r="D44" s="18"/>
      <c r="E44" s="17"/>
      <c r="F44" s="17"/>
      <c r="G44" s="17"/>
      <c r="H44" s="17"/>
      <c r="I44" s="17"/>
      <c r="J44" s="30"/>
      <c r="K44" s="17"/>
      <c r="L44" s="30"/>
      <c r="M44" s="17"/>
      <c r="N44" s="17"/>
      <c r="O44" s="17"/>
      <c r="P44" s="17"/>
      <c r="Q44" s="31"/>
      <c r="R44" s="14"/>
      <c r="S44" s="14"/>
      <c r="T44" s="14"/>
      <c r="U44" s="14"/>
    </row>
    <row r="45" spans="1:21" ht="33" customHeight="1" thickBot="1" x14ac:dyDescent="0.4">
      <c r="A45" s="30">
        <v>10</v>
      </c>
      <c r="B45" s="45" t="s">
        <v>31</v>
      </c>
      <c r="C45" s="53" t="s">
        <v>26</v>
      </c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31"/>
      <c r="R45" s="14"/>
      <c r="S45" s="14"/>
      <c r="T45" s="14"/>
      <c r="U45" s="14"/>
    </row>
    <row r="46" spans="1:21" ht="36.5" thickBot="1" x14ac:dyDescent="0.4">
      <c r="A46" s="30">
        <v>11</v>
      </c>
      <c r="B46" s="6" t="s">
        <v>243</v>
      </c>
      <c r="C46" s="53" t="s">
        <v>26</v>
      </c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31"/>
      <c r="R46" s="14"/>
      <c r="S46" s="14"/>
      <c r="T46" s="14"/>
      <c r="U46" s="14"/>
    </row>
    <row r="47" spans="1:21" ht="15" thickBot="1" x14ac:dyDescent="0.4">
      <c r="A47" s="30"/>
      <c r="B47" s="224" t="s">
        <v>309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1"/>
    </row>
    <row r="48" spans="1:21" ht="27.5" thickBot="1" x14ac:dyDescent="0.4">
      <c r="A48" s="30">
        <v>1</v>
      </c>
      <c r="B48" s="45" t="s">
        <v>32</v>
      </c>
      <c r="C48" s="45" t="s">
        <v>19</v>
      </c>
      <c r="D48" s="17"/>
      <c r="E48" s="17"/>
      <c r="F48" s="17"/>
      <c r="G48" s="17"/>
      <c r="H48" s="18"/>
      <c r="I48" s="17"/>
      <c r="J48" s="17"/>
      <c r="K48" s="17"/>
      <c r="L48" s="17"/>
      <c r="M48" s="17"/>
      <c r="N48" s="17"/>
      <c r="O48" s="17"/>
      <c r="P48" s="17"/>
      <c r="Q48" s="31"/>
      <c r="R48" s="14"/>
      <c r="S48" s="14"/>
      <c r="T48" s="14"/>
      <c r="U48" s="14"/>
    </row>
    <row r="49" spans="1:21" ht="15" thickBot="1" x14ac:dyDescent="0.4">
      <c r="A49" s="30">
        <v>2</v>
      </c>
      <c r="B49" s="45" t="s">
        <v>33</v>
      </c>
      <c r="C49" s="56" t="s">
        <v>19</v>
      </c>
      <c r="D49" s="34"/>
      <c r="E49" s="34"/>
      <c r="F49" s="34"/>
      <c r="G49" s="34"/>
      <c r="H49" s="33"/>
      <c r="I49" s="34"/>
      <c r="J49" s="34"/>
      <c r="K49" s="34"/>
      <c r="L49" s="34"/>
      <c r="M49" s="34"/>
      <c r="N49" s="34"/>
      <c r="O49" s="34"/>
      <c r="P49" s="34"/>
      <c r="Q49" s="38"/>
      <c r="R49" s="14"/>
      <c r="S49" s="14"/>
      <c r="T49" s="14"/>
      <c r="U49" s="14"/>
    </row>
    <row r="50" spans="1:21" ht="27.5" thickBot="1" x14ac:dyDescent="0.4">
      <c r="A50" s="30">
        <v>3</v>
      </c>
      <c r="B50" s="45" t="s">
        <v>34</v>
      </c>
      <c r="C50" s="56" t="s">
        <v>19</v>
      </c>
      <c r="D50" s="17"/>
      <c r="E50" s="17"/>
      <c r="F50" s="17"/>
      <c r="G50" s="17"/>
      <c r="H50" s="18"/>
      <c r="I50" s="17"/>
      <c r="J50" s="17"/>
      <c r="K50" s="17"/>
      <c r="L50" s="17"/>
      <c r="M50" s="17"/>
      <c r="N50" s="17"/>
      <c r="O50" s="17"/>
      <c r="P50" s="17"/>
      <c r="Q50" s="38"/>
      <c r="R50" s="14"/>
      <c r="S50" s="14"/>
      <c r="T50" s="14"/>
      <c r="U50" s="14"/>
    </row>
    <row r="51" spans="1:21" ht="51.5" customHeight="1" thickBot="1" x14ac:dyDescent="0.4">
      <c r="A51" s="30">
        <v>4</v>
      </c>
      <c r="B51" s="45" t="s">
        <v>35</v>
      </c>
      <c r="C51" s="56" t="s">
        <v>19</v>
      </c>
      <c r="D51" s="17"/>
      <c r="E51" s="17"/>
      <c r="F51" s="17"/>
      <c r="G51" s="17"/>
      <c r="H51" s="18"/>
      <c r="I51" s="17"/>
      <c r="J51" s="17"/>
      <c r="K51" s="17"/>
      <c r="L51" s="17"/>
      <c r="M51" s="17"/>
      <c r="N51" s="17"/>
      <c r="O51" s="17"/>
      <c r="P51" s="17"/>
      <c r="Q51" s="38"/>
      <c r="R51" s="14"/>
      <c r="S51" s="14"/>
      <c r="T51" s="14"/>
      <c r="U51" s="14"/>
    </row>
    <row r="52" spans="1:21" ht="27.5" thickBot="1" x14ac:dyDescent="0.4">
      <c r="A52" s="30">
        <v>5</v>
      </c>
      <c r="B52" s="45" t="s">
        <v>36</v>
      </c>
      <c r="C52" s="56" t="s">
        <v>19</v>
      </c>
      <c r="D52" s="17"/>
      <c r="E52" s="17"/>
      <c r="F52" s="17"/>
      <c r="G52" s="17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4"/>
      <c r="S52" s="14"/>
      <c r="T52" s="14"/>
      <c r="U52" s="14"/>
    </row>
    <row r="53" spans="1:21" ht="27.5" thickBot="1" x14ac:dyDescent="0.4">
      <c r="A53" s="30">
        <v>6</v>
      </c>
      <c r="B53" s="45" t="s">
        <v>37</v>
      </c>
      <c r="C53" s="56" t="s">
        <v>19</v>
      </c>
      <c r="D53" s="17"/>
      <c r="E53" s="17"/>
      <c r="F53" s="17"/>
      <c r="G53" s="17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4"/>
      <c r="S53" s="14"/>
      <c r="T53" s="14"/>
      <c r="U53" s="14"/>
    </row>
    <row r="54" spans="1:21" ht="15" thickBot="1" x14ac:dyDescent="0.4">
      <c r="A54" s="30">
        <v>7</v>
      </c>
      <c r="B54" s="45" t="s">
        <v>38</v>
      </c>
      <c r="C54" s="56" t="s">
        <v>39</v>
      </c>
      <c r="D54" s="34"/>
      <c r="E54" s="34"/>
      <c r="F54" s="34"/>
      <c r="G54" s="34"/>
      <c r="H54" s="33"/>
      <c r="I54" s="34"/>
      <c r="J54" s="34"/>
      <c r="K54" s="34"/>
      <c r="L54" s="34"/>
      <c r="M54" s="34"/>
      <c r="N54" s="34"/>
      <c r="O54" s="34"/>
      <c r="P54" s="34"/>
      <c r="Q54" s="17"/>
      <c r="R54" s="14"/>
      <c r="S54" s="14"/>
      <c r="T54" s="14"/>
      <c r="U54" s="14"/>
    </row>
    <row r="55" spans="1:21" ht="63.5" thickBot="1" x14ac:dyDescent="0.4">
      <c r="A55" s="30">
        <v>8</v>
      </c>
      <c r="B55" s="45" t="s">
        <v>40</v>
      </c>
      <c r="C55" s="56" t="s">
        <v>39</v>
      </c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4"/>
      <c r="S55" s="14"/>
      <c r="T55" s="14"/>
      <c r="U55" s="14"/>
    </row>
    <row r="56" spans="1:21" ht="77.5" customHeight="1" thickBot="1" x14ac:dyDescent="0.4">
      <c r="A56" s="30">
        <v>9</v>
      </c>
      <c r="B56" s="45" t="s">
        <v>41</v>
      </c>
      <c r="C56" s="56" t="s">
        <v>39</v>
      </c>
      <c r="D56" s="17"/>
      <c r="E56" s="17"/>
      <c r="F56" s="17"/>
      <c r="G56" s="17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4"/>
      <c r="S56" s="14"/>
      <c r="T56" s="14"/>
      <c r="U56" s="14"/>
    </row>
    <row r="57" spans="1:21" ht="15" thickBot="1" x14ac:dyDescent="0.4">
      <c r="A57" s="54" t="s">
        <v>304</v>
      </c>
      <c r="B57" s="160" t="s">
        <v>448</v>
      </c>
      <c r="C57" s="223"/>
      <c r="D57" s="118">
        <f>SUM(D56+D55+D54+D53+D52+D51+D50+D49+D48+D46+D45+D44+D43+D42+D41+D40+D39+D38+D37+D36)</f>
        <v>0</v>
      </c>
      <c r="E57" s="118">
        <f t="shared" ref="E57:U57" si="2">SUM(E56+E55+E54+E53+E52+E51+E50+E49+E48+E46+E45+E44+E43+E42+E41+E40+E39+E38+E37+E36)</f>
        <v>0</v>
      </c>
      <c r="F57" s="118">
        <f t="shared" si="2"/>
        <v>0</v>
      </c>
      <c r="G57" s="118">
        <f t="shared" si="2"/>
        <v>0</v>
      </c>
      <c r="H57" s="118">
        <f t="shared" si="2"/>
        <v>0</v>
      </c>
      <c r="I57" s="118">
        <f t="shared" si="2"/>
        <v>0</v>
      </c>
      <c r="J57" s="118">
        <f t="shared" si="2"/>
        <v>0</v>
      </c>
      <c r="K57" s="118">
        <f t="shared" si="2"/>
        <v>0</v>
      </c>
      <c r="L57" s="118">
        <f t="shared" si="2"/>
        <v>0</v>
      </c>
      <c r="M57" s="118">
        <f t="shared" si="2"/>
        <v>0</v>
      </c>
      <c r="N57" s="118">
        <f t="shared" si="2"/>
        <v>0</v>
      </c>
      <c r="O57" s="118">
        <f t="shared" si="2"/>
        <v>0</v>
      </c>
      <c r="P57" s="118">
        <f t="shared" si="2"/>
        <v>0</v>
      </c>
      <c r="Q57" s="118">
        <f t="shared" si="2"/>
        <v>0</v>
      </c>
      <c r="R57" s="118">
        <f t="shared" si="2"/>
        <v>0</v>
      </c>
      <c r="S57" s="118">
        <f t="shared" si="2"/>
        <v>0</v>
      </c>
      <c r="T57" s="118">
        <f t="shared" si="2"/>
        <v>0</v>
      </c>
      <c r="U57" s="118">
        <f t="shared" si="2"/>
        <v>0</v>
      </c>
    </row>
    <row r="58" spans="1:21" ht="15" thickBot="1" x14ac:dyDescent="0.4">
      <c r="A58" s="55"/>
      <c r="B58" s="160" t="s">
        <v>408</v>
      </c>
      <c r="C58" s="197"/>
      <c r="D58" s="117">
        <v>26</v>
      </c>
      <c r="E58" s="117">
        <v>26</v>
      </c>
      <c r="F58" s="117">
        <v>26</v>
      </c>
      <c r="G58" s="117">
        <v>26</v>
      </c>
      <c r="H58" s="117">
        <v>26</v>
      </c>
      <c r="I58" s="117">
        <v>26</v>
      </c>
      <c r="J58" s="117">
        <v>26</v>
      </c>
      <c r="K58" s="117">
        <v>26</v>
      </c>
      <c r="L58" s="117">
        <v>26</v>
      </c>
      <c r="M58" s="117">
        <v>26</v>
      </c>
      <c r="N58" s="117">
        <v>26</v>
      </c>
      <c r="O58" s="117">
        <v>26</v>
      </c>
      <c r="P58" s="117">
        <v>26</v>
      </c>
      <c r="Q58" s="117">
        <v>26</v>
      </c>
      <c r="R58" s="117">
        <v>26</v>
      </c>
      <c r="S58" s="117">
        <v>26</v>
      </c>
      <c r="T58" s="117">
        <v>26</v>
      </c>
      <c r="U58" s="117">
        <v>26</v>
      </c>
    </row>
    <row r="59" spans="1:21" ht="15" thickBot="1" x14ac:dyDescent="0.4">
      <c r="A59" s="55"/>
      <c r="B59" s="192" t="s">
        <v>406</v>
      </c>
      <c r="C59" s="149"/>
      <c r="D59" s="98">
        <f>D57*100/D58</f>
        <v>0</v>
      </c>
      <c r="E59" s="98">
        <f t="shared" ref="E59:U59" si="3">E57*100/E58</f>
        <v>0</v>
      </c>
      <c r="F59" s="98">
        <f t="shared" si="3"/>
        <v>0</v>
      </c>
      <c r="G59" s="98">
        <f t="shared" si="3"/>
        <v>0</v>
      </c>
      <c r="H59" s="98">
        <f t="shared" si="3"/>
        <v>0</v>
      </c>
      <c r="I59" s="98">
        <f t="shared" si="3"/>
        <v>0</v>
      </c>
      <c r="J59" s="98">
        <f t="shared" si="3"/>
        <v>0</v>
      </c>
      <c r="K59" s="98">
        <f t="shared" si="3"/>
        <v>0</v>
      </c>
      <c r="L59" s="98">
        <f t="shared" si="3"/>
        <v>0</v>
      </c>
      <c r="M59" s="98">
        <f t="shared" si="3"/>
        <v>0</v>
      </c>
      <c r="N59" s="98">
        <f t="shared" si="3"/>
        <v>0</v>
      </c>
      <c r="O59" s="98">
        <f t="shared" si="3"/>
        <v>0</v>
      </c>
      <c r="P59" s="98">
        <f t="shared" si="3"/>
        <v>0</v>
      </c>
      <c r="Q59" s="98">
        <f t="shared" si="3"/>
        <v>0</v>
      </c>
      <c r="R59" s="98">
        <f t="shared" si="3"/>
        <v>0</v>
      </c>
      <c r="S59" s="98">
        <f t="shared" si="3"/>
        <v>0</v>
      </c>
      <c r="T59" s="98">
        <f t="shared" si="3"/>
        <v>0</v>
      </c>
      <c r="U59" s="98">
        <f t="shared" si="3"/>
        <v>0</v>
      </c>
    </row>
    <row r="60" spans="1:21" ht="15" thickBot="1" x14ac:dyDescent="0.4">
      <c r="A60" s="48"/>
      <c r="B60" s="158" t="s">
        <v>311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84"/>
    </row>
    <row r="61" spans="1:21" ht="15" thickBot="1" x14ac:dyDescent="0.4">
      <c r="A61" s="30"/>
      <c r="B61" s="193" t="s">
        <v>312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1"/>
    </row>
    <row r="62" spans="1:21" ht="58" customHeight="1" thickBot="1" x14ac:dyDescent="0.4">
      <c r="A62" s="30">
        <v>1</v>
      </c>
      <c r="B62" s="6" t="s">
        <v>253</v>
      </c>
      <c r="C62" s="6" t="s">
        <v>450</v>
      </c>
      <c r="D62" s="17"/>
      <c r="E62" s="17"/>
      <c r="F62" s="17"/>
      <c r="G62" s="17"/>
      <c r="H62" s="18"/>
      <c r="I62" s="17"/>
      <c r="J62" s="17"/>
      <c r="K62" s="17"/>
      <c r="L62" s="17"/>
      <c r="M62" s="17"/>
      <c r="N62" s="17"/>
      <c r="O62" s="17"/>
      <c r="P62" s="17"/>
      <c r="Q62" s="18"/>
      <c r="R62" s="14"/>
      <c r="S62" s="14"/>
      <c r="T62" s="14"/>
      <c r="U62" s="14"/>
    </row>
    <row r="63" spans="1:21" ht="24" customHeight="1" thickBot="1" x14ac:dyDescent="0.4">
      <c r="A63" s="30">
        <v>2</v>
      </c>
      <c r="B63" s="45" t="s">
        <v>42</v>
      </c>
      <c r="C63" s="6" t="s">
        <v>451</v>
      </c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7"/>
      <c r="P63" s="17"/>
      <c r="Q63" s="18"/>
      <c r="R63" s="14"/>
      <c r="S63" s="14"/>
      <c r="T63" s="14"/>
      <c r="U63" s="14"/>
    </row>
    <row r="64" spans="1:21" ht="15" thickBot="1" x14ac:dyDescent="0.4">
      <c r="A64" s="30"/>
      <c r="B64" s="158" t="s">
        <v>297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84"/>
    </row>
    <row r="65" spans="1:21" ht="27.5" thickBot="1" x14ac:dyDescent="0.4">
      <c r="A65" s="30">
        <v>1</v>
      </c>
      <c r="B65" s="45" t="s">
        <v>43</v>
      </c>
      <c r="C65" s="6" t="s">
        <v>452</v>
      </c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7"/>
      <c r="O65" s="17"/>
      <c r="P65" s="17"/>
      <c r="Q65" s="18"/>
      <c r="R65" s="14"/>
      <c r="S65" s="14"/>
      <c r="T65" s="14"/>
      <c r="U65" s="14"/>
    </row>
    <row r="66" spans="1:21" ht="27.5" thickBot="1" x14ac:dyDescent="0.4">
      <c r="A66" s="30">
        <v>2</v>
      </c>
      <c r="B66" s="45" t="s">
        <v>44</v>
      </c>
      <c r="C66" s="6" t="s">
        <v>453</v>
      </c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7"/>
      <c r="O66" s="17"/>
      <c r="P66" s="17"/>
      <c r="Q66" s="18"/>
      <c r="R66" s="14"/>
      <c r="S66" s="14"/>
      <c r="T66" s="14"/>
      <c r="U66" s="14"/>
    </row>
    <row r="67" spans="1:21" ht="15" thickBot="1" x14ac:dyDescent="0.4">
      <c r="A67" s="58"/>
      <c r="B67" s="214" t="s">
        <v>254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6"/>
    </row>
    <row r="68" spans="1:21" ht="36.5" thickBot="1" x14ac:dyDescent="0.4">
      <c r="A68" s="30">
        <v>1</v>
      </c>
      <c r="B68" s="45" t="s">
        <v>45</v>
      </c>
      <c r="C68" s="6" t="s">
        <v>454</v>
      </c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7"/>
      <c r="O68" s="17"/>
      <c r="P68" s="17"/>
      <c r="Q68" s="18"/>
      <c r="R68" s="14"/>
      <c r="S68" s="14"/>
      <c r="T68" s="14"/>
      <c r="U68" s="14"/>
    </row>
    <row r="69" spans="1:21" ht="15" thickBot="1" x14ac:dyDescent="0.4">
      <c r="A69" s="30"/>
      <c r="B69" s="211" t="s">
        <v>298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3"/>
      <c r="R69" s="59"/>
      <c r="S69" s="59"/>
      <c r="T69" s="59"/>
      <c r="U69" s="59"/>
    </row>
    <row r="70" spans="1:21" ht="21" customHeight="1" thickBot="1" x14ac:dyDescent="0.4">
      <c r="A70" s="30">
        <v>1</v>
      </c>
      <c r="B70" s="45" t="s">
        <v>46</v>
      </c>
      <c r="C70" s="6" t="s">
        <v>455</v>
      </c>
      <c r="D70" s="17"/>
      <c r="E70" s="17"/>
      <c r="F70" s="17"/>
      <c r="G70" s="17"/>
      <c r="H70" s="18"/>
      <c r="I70" s="17"/>
      <c r="J70" s="17"/>
      <c r="K70" s="17"/>
      <c r="L70" s="17"/>
      <c r="M70" s="18"/>
      <c r="N70" s="17"/>
      <c r="O70" s="17"/>
      <c r="P70" s="17"/>
      <c r="Q70" s="31"/>
      <c r="R70" s="14"/>
      <c r="S70" s="14"/>
      <c r="T70" s="14"/>
      <c r="U70" s="14"/>
    </row>
    <row r="71" spans="1:21" ht="53.5" customHeight="1" thickBot="1" x14ac:dyDescent="0.4">
      <c r="A71" s="30">
        <v>2</v>
      </c>
      <c r="B71" s="45" t="s">
        <v>47</v>
      </c>
      <c r="C71" s="6" t="s">
        <v>456</v>
      </c>
      <c r="D71" s="17"/>
      <c r="E71" s="17"/>
      <c r="F71" s="17"/>
      <c r="G71" s="17"/>
      <c r="H71" s="18"/>
      <c r="I71" s="17"/>
      <c r="J71" s="17"/>
      <c r="K71" s="17"/>
      <c r="L71" s="17"/>
      <c r="M71" s="18"/>
      <c r="N71" s="17"/>
      <c r="O71" s="17"/>
      <c r="P71" s="17"/>
      <c r="Q71" s="31"/>
      <c r="R71" s="14"/>
      <c r="S71" s="14"/>
      <c r="T71" s="14"/>
      <c r="U71" s="14"/>
    </row>
    <row r="72" spans="1:21" ht="43.5" customHeight="1" thickBot="1" x14ac:dyDescent="0.4">
      <c r="A72" s="30">
        <v>3</v>
      </c>
      <c r="B72" s="45" t="s">
        <v>48</v>
      </c>
      <c r="C72" s="6" t="s">
        <v>457</v>
      </c>
      <c r="D72" s="17"/>
      <c r="E72" s="17"/>
      <c r="F72" s="17"/>
      <c r="G72" s="17"/>
      <c r="H72" s="18"/>
      <c r="I72" s="17"/>
      <c r="J72" s="17"/>
      <c r="K72" s="17"/>
      <c r="L72" s="17"/>
      <c r="M72" s="18"/>
      <c r="N72" s="17"/>
      <c r="O72" s="17"/>
      <c r="P72" s="17"/>
      <c r="Q72" s="31"/>
      <c r="R72" s="39"/>
      <c r="S72" s="14"/>
      <c r="T72" s="14"/>
      <c r="U72" s="14"/>
    </row>
    <row r="73" spans="1:21" ht="15" thickBot="1" x14ac:dyDescent="0.4">
      <c r="A73" s="30"/>
      <c r="B73" s="193" t="s">
        <v>299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225"/>
    </row>
    <row r="74" spans="1:21" ht="37.5" customHeight="1" thickBot="1" x14ac:dyDescent="0.4">
      <c r="A74" s="30">
        <v>1</v>
      </c>
      <c r="B74" s="6" t="s">
        <v>244</v>
      </c>
      <c r="C74" s="6" t="s">
        <v>458</v>
      </c>
      <c r="D74" s="17"/>
      <c r="E74" s="17"/>
      <c r="F74" s="17"/>
      <c r="G74" s="17"/>
      <c r="H74" s="18"/>
      <c r="I74" s="17"/>
      <c r="J74" s="17"/>
      <c r="K74" s="17"/>
      <c r="L74" s="17"/>
      <c r="M74" s="18"/>
      <c r="N74" s="17"/>
      <c r="O74" s="17"/>
      <c r="P74" s="17"/>
      <c r="Q74" s="18"/>
      <c r="R74" s="14"/>
      <c r="S74" s="14"/>
      <c r="T74" s="14"/>
      <c r="U74" s="40"/>
    </row>
    <row r="75" spans="1:21" ht="36.5" thickBot="1" x14ac:dyDescent="0.4">
      <c r="A75" s="30">
        <v>2</v>
      </c>
      <c r="B75" s="45" t="s">
        <v>49</v>
      </c>
      <c r="C75" s="6" t="s">
        <v>459</v>
      </c>
      <c r="D75" s="17"/>
      <c r="E75" s="17"/>
      <c r="F75" s="17"/>
      <c r="G75" s="17"/>
      <c r="H75" s="18"/>
      <c r="I75" s="17"/>
      <c r="J75" s="17"/>
      <c r="K75" s="17"/>
      <c r="L75" s="17"/>
      <c r="M75" s="18"/>
      <c r="N75" s="17"/>
      <c r="O75" s="17"/>
      <c r="P75" s="17"/>
      <c r="Q75" s="18"/>
      <c r="R75" s="14"/>
      <c r="S75" s="14"/>
      <c r="T75" s="14"/>
      <c r="U75" s="40"/>
    </row>
    <row r="76" spans="1:21" ht="15" thickBot="1" x14ac:dyDescent="0.4">
      <c r="A76" s="30"/>
      <c r="B76" s="150" t="s">
        <v>255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84"/>
    </row>
    <row r="77" spans="1:21" ht="32" customHeight="1" thickBot="1" x14ac:dyDescent="0.4">
      <c r="A77" s="30">
        <v>1</v>
      </c>
      <c r="B77" s="45" t="s">
        <v>50</v>
      </c>
      <c r="C77" s="6" t="s">
        <v>460</v>
      </c>
      <c r="D77" s="17"/>
      <c r="E77" s="17"/>
      <c r="F77" s="17"/>
      <c r="G77" s="17"/>
      <c r="H77" s="18"/>
      <c r="I77" s="17"/>
      <c r="J77" s="17"/>
      <c r="K77" s="17"/>
      <c r="L77" s="17"/>
      <c r="M77" s="18"/>
      <c r="N77" s="17"/>
      <c r="O77" s="17"/>
      <c r="P77" s="17"/>
      <c r="Q77" s="18"/>
      <c r="R77" s="14"/>
      <c r="S77" s="14"/>
      <c r="T77" s="14"/>
      <c r="U77" s="14"/>
    </row>
    <row r="78" spans="1:21" ht="36.5" thickBot="1" x14ac:dyDescent="0.4">
      <c r="A78" s="30">
        <v>2</v>
      </c>
      <c r="B78" s="45" t="s">
        <v>51</v>
      </c>
      <c r="C78" s="6" t="s">
        <v>461</v>
      </c>
      <c r="D78" s="17"/>
      <c r="E78" s="17"/>
      <c r="F78" s="17"/>
      <c r="G78" s="17"/>
      <c r="H78" s="18"/>
      <c r="I78" s="17"/>
      <c r="J78" s="17"/>
      <c r="K78" s="17"/>
      <c r="L78" s="17"/>
      <c r="M78" s="18"/>
      <c r="N78" s="17"/>
      <c r="O78" s="17"/>
      <c r="P78" s="17"/>
      <c r="Q78" s="18"/>
      <c r="R78" s="14"/>
      <c r="S78" s="14"/>
      <c r="T78" s="14"/>
      <c r="U78" s="14"/>
    </row>
    <row r="79" spans="1:21" ht="28" customHeight="1" thickBot="1" x14ac:dyDescent="0.4">
      <c r="A79" s="30"/>
      <c r="B79" s="226" t="s">
        <v>256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8"/>
    </row>
    <row r="80" spans="1:21" ht="59" customHeight="1" thickBot="1" x14ac:dyDescent="0.4">
      <c r="A80" s="30">
        <v>1</v>
      </c>
      <c r="B80" s="45" t="s">
        <v>52</v>
      </c>
      <c r="C80" s="6" t="s">
        <v>451</v>
      </c>
      <c r="D80" s="17"/>
      <c r="E80" s="17"/>
      <c r="F80" s="17"/>
      <c r="G80" s="17"/>
      <c r="H80" s="18"/>
      <c r="I80" s="17"/>
      <c r="J80" s="17"/>
      <c r="K80" s="17"/>
      <c r="L80" s="17"/>
      <c r="M80" s="18"/>
      <c r="N80" s="17"/>
      <c r="O80" s="17"/>
      <c r="P80" s="17"/>
      <c r="Q80" s="18"/>
      <c r="R80" s="14"/>
      <c r="S80" s="14"/>
      <c r="T80" s="14"/>
      <c r="U80" s="14"/>
    </row>
    <row r="81" spans="1:21" ht="21" customHeight="1" thickBot="1" x14ac:dyDescent="0.4">
      <c r="A81" s="30"/>
      <c r="B81" s="195" t="s">
        <v>313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30"/>
    </row>
    <row r="82" spans="1:21" ht="45.5" thickBot="1" x14ac:dyDescent="0.4">
      <c r="A82" s="30">
        <v>1</v>
      </c>
      <c r="B82" s="45" t="s">
        <v>53</v>
      </c>
      <c r="C82" s="6" t="s">
        <v>451</v>
      </c>
      <c r="D82" s="17"/>
      <c r="E82" s="17"/>
      <c r="F82" s="17"/>
      <c r="G82" s="17"/>
      <c r="H82" s="18"/>
      <c r="I82" s="17"/>
      <c r="J82" s="17"/>
      <c r="K82" s="17"/>
      <c r="L82" s="17"/>
      <c r="M82" s="18"/>
      <c r="N82" s="17"/>
      <c r="O82" s="17"/>
      <c r="P82" s="17"/>
      <c r="Q82" s="18"/>
      <c r="R82" s="14"/>
      <c r="S82" s="14"/>
      <c r="T82" s="14"/>
      <c r="U82" s="40"/>
    </row>
    <row r="83" spans="1:21" ht="24" customHeight="1" thickBot="1" x14ac:dyDescent="0.4">
      <c r="A83" s="30"/>
      <c r="B83" s="150" t="s">
        <v>314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9"/>
    </row>
    <row r="84" spans="1:21" ht="27.5" thickBot="1" x14ac:dyDescent="0.4">
      <c r="A84" s="30">
        <v>1</v>
      </c>
      <c r="B84" s="45" t="s">
        <v>54</v>
      </c>
      <c r="C84" s="45" t="s">
        <v>451</v>
      </c>
      <c r="D84" s="17"/>
      <c r="E84" s="17"/>
      <c r="F84" s="30"/>
      <c r="G84" s="30"/>
      <c r="H84" s="18"/>
      <c r="I84" s="17"/>
      <c r="J84" s="17"/>
      <c r="K84" s="17"/>
      <c r="L84" s="17"/>
      <c r="M84" s="18"/>
      <c r="N84" s="17"/>
      <c r="O84" s="17"/>
      <c r="P84" s="17"/>
      <c r="Q84" s="17"/>
      <c r="R84" s="14"/>
      <c r="S84" s="14"/>
      <c r="T84" s="14"/>
      <c r="U84" s="14"/>
    </row>
    <row r="85" spans="1:21" ht="24" customHeight="1" thickBot="1" x14ac:dyDescent="0.4">
      <c r="A85" s="30"/>
      <c r="B85" s="156" t="s">
        <v>315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231"/>
    </row>
    <row r="86" spans="1:21" ht="27.5" thickBot="1" x14ac:dyDescent="0.4">
      <c r="A86" s="30">
        <v>1</v>
      </c>
      <c r="B86" s="45" t="s">
        <v>56</v>
      </c>
      <c r="C86" s="45" t="s">
        <v>57</v>
      </c>
      <c r="D86" s="17"/>
      <c r="E86" s="17"/>
      <c r="F86" s="17"/>
      <c r="G86" s="17"/>
      <c r="H86" s="18"/>
      <c r="I86" s="17"/>
      <c r="J86" s="17"/>
      <c r="K86" s="17"/>
      <c r="L86" s="17"/>
      <c r="M86" s="18"/>
      <c r="N86" s="17"/>
      <c r="O86" s="17"/>
      <c r="P86" s="17"/>
      <c r="Q86" s="31"/>
      <c r="R86" s="14"/>
      <c r="S86" s="14"/>
      <c r="T86" s="14"/>
      <c r="U86" s="14"/>
    </row>
    <row r="87" spans="1:21" ht="15" thickBot="1" x14ac:dyDescent="0.4">
      <c r="A87" s="30"/>
      <c r="B87" s="172" t="s">
        <v>316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9"/>
    </row>
    <row r="88" spans="1:21" ht="48" customHeight="1" thickBot="1" x14ac:dyDescent="0.4">
      <c r="A88" s="30">
        <v>1</v>
      </c>
      <c r="B88" s="8" t="s">
        <v>257</v>
      </c>
      <c r="C88" s="9" t="s">
        <v>258</v>
      </c>
      <c r="D88" s="41"/>
      <c r="E88" s="41"/>
      <c r="F88" s="17"/>
      <c r="G88" s="17"/>
      <c r="H88" s="42"/>
      <c r="I88" s="17"/>
      <c r="J88" s="17"/>
      <c r="K88" s="17"/>
      <c r="L88" s="41"/>
      <c r="M88" s="42"/>
      <c r="N88" s="17"/>
      <c r="O88" s="17"/>
      <c r="P88" s="17"/>
      <c r="Q88" s="42"/>
      <c r="R88" s="14"/>
      <c r="S88" s="14"/>
      <c r="T88" s="14"/>
      <c r="U88" s="14"/>
    </row>
    <row r="89" spans="1:21" ht="15" thickBot="1" x14ac:dyDescent="0.4">
      <c r="A89" s="54" t="s">
        <v>304</v>
      </c>
      <c r="B89" s="160" t="s">
        <v>448</v>
      </c>
      <c r="C89" s="197"/>
      <c r="D89" s="119">
        <f>SUM(+D86+D84+D82+D80+D78+D77+D75+D72+D71+D70+D68+D66+D65+D63+D62)</f>
        <v>0</v>
      </c>
      <c r="E89" s="119">
        <f t="shared" ref="E89:U89" si="4">SUM(+E86+E84+E82+E80+E78+E77+E75+E72+E71+E70+E68+E66+E65+E63+E62)</f>
        <v>0</v>
      </c>
      <c r="F89" s="119">
        <f t="shared" si="4"/>
        <v>0</v>
      </c>
      <c r="G89" s="119">
        <f t="shared" si="4"/>
        <v>0</v>
      </c>
      <c r="H89" s="119">
        <f t="shared" si="4"/>
        <v>0</v>
      </c>
      <c r="I89" s="119">
        <f t="shared" si="4"/>
        <v>0</v>
      </c>
      <c r="J89" s="119">
        <f t="shared" si="4"/>
        <v>0</v>
      </c>
      <c r="K89" s="119">
        <f t="shared" si="4"/>
        <v>0</v>
      </c>
      <c r="L89" s="119">
        <f t="shared" si="4"/>
        <v>0</v>
      </c>
      <c r="M89" s="119">
        <f t="shared" si="4"/>
        <v>0</v>
      </c>
      <c r="N89" s="119">
        <f t="shared" si="4"/>
        <v>0</v>
      </c>
      <c r="O89" s="119">
        <f t="shared" si="4"/>
        <v>0</v>
      </c>
      <c r="P89" s="119">
        <f t="shared" si="4"/>
        <v>0</v>
      </c>
      <c r="Q89" s="119">
        <f t="shared" si="4"/>
        <v>0</v>
      </c>
      <c r="R89" s="119">
        <f t="shared" si="4"/>
        <v>0</v>
      </c>
      <c r="S89" s="119">
        <f t="shared" si="4"/>
        <v>0</v>
      </c>
      <c r="T89" s="119">
        <f t="shared" si="4"/>
        <v>0</v>
      </c>
      <c r="U89" s="119">
        <f t="shared" si="4"/>
        <v>0</v>
      </c>
    </row>
    <row r="90" spans="1:21" ht="15" thickBot="1" x14ac:dyDescent="0.4">
      <c r="A90" s="55"/>
      <c r="B90" s="160" t="s">
        <v>409</v>
      </c>
      <c r="C90" s="149"/>
      <c r="D90" s="116">
        <v>25</v>
      </c>
      <c r="E90" s="116">
        <v>25</v>
      </c>
      <c r="F90" s="116">
        <v>25</v>
      </c>
      <c r="G90" s="116">
        <v>25</v>
      </c>
      <c r="H90" s="116">
        <v>25</v>
      </c>
      <c r="I90" s="116">
        <v>25</v>
      </c>
      <c r="J90" s="116">
        <v>25</v>
      </c>
      <c r="K90" s="116">
        <v>25</v>
      </c>
      <c r="L90" s="116">
        <v>25</v>
      </c>
      <c r="M90" s="116">
        <v>25</v>
      </c>
      <c r="N90" s="116">
        <v>25</v>
      </c>
      <c r="O90" s="116">
        <v>25</v>
      </c>
      <c r="P90" s="116">
        <v>25</v>
      </c>
      <c r="Q90" s="116">
        <v>25</v>
      </c>
      <c r="R90" s="116">
        <v>25</v>
      </c>
      <c r="S90" s="116">
        <v>25</v>
      </c>
      <c r="T90" s="116">
        <v>25</v>
      </c>
      <c r="U90" s="116">
        <v>25</v>
      </c>
    </row>
    <row r="91" spans="1:21" ht="15" thickBot="1" x14ac:dyDescent="0.4">
      <c r="A91" s="55"/>
      <c r="B91" s="160"/>
      <c r="C91" s="161"/>
      <c r="D91" s="74">
        <f>SUM(D89*100/D90)</f>
        <v>0</v>
      </c>
      <c r="E91" s="74">
        <f t="shared" ref="E91:U91" si="5">SUM(E89*100/E90)</f>
        <v>0</v>
      </c>
      <c r="F91" s="74">
        <f t="shared" si="5"/>
        <v>0</v>
      </c>
      <c r="G91" s="74">
        <f t="shared" si="5"/>
        <v>0</v>
      </c>
      <c r="H91" s="74">
        <f t="shared" si="5"/>
        <v>0</v>
      </c>
      <c r="I91" s="74">
        <f t="shared" si="5"/>
        <v>0</v>
      </c>
      <c r="J91" s="74">
        <f t="shared" si="5"/>
        <v>0</v>
      </c>
      <c r="K91" s="74">
        <f t="shared" si="5"/>
        <v>0</v>
      </c>
      <c r="L91" s="74">
        <f t="shared" si="5"/>
        <v>0</v>
      </c>
      <c r="M91" s="74">
        <f t="shared" si="5"/>
        <v>0</v>
      </c>
      <c r="N91" s="74">
        <f t="shared" si="5"/>
        <v>0</v>
      </c>
      <c r="O91" s="74">
        <f t="shared" si="5"/>
        <v>0</v>
      </c>
      <c r="P91" s="74">
        <f t="shared" si="5"/>
        <v>0</v>
      </c>
      <c r="Q91" s="74">
        <f t="shared" si="5"/>
        <v>0</v>
      </c>
      <c r="R91" s="74">
        <f t="shared" si="5"/>
        <v>0</v>
      </c>
      <c r="S91" s="74">
        <f t="shared" si="5"/>
        <v>0</v>
      </c>
      <c r="T91" s="74">
        <f t="shared" si="5"/>
        <v>0</v>
      </c>
      <c r="U91" s="74">
        <f t="shared" si="5"/>
        <v>0</v>
      </c>
    </row>
    <row r="92" spans="1:21" ht="15" thickBot="1" x14ac:dyDescent="0.4">
      <c r="A92" s="48"/>
      <c r="B92" s="148" t="s">
        <v>317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78"/>
    </row>
    <row r="93" spans="1:21" ht="15" thickBot="1" x14ac:dyDescent="0.4">
      <c r="A93" s="30"/>
      <c r="B93" s="148" t="s">
        <v>318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78"/>
    </row>
    <row r="94" spans="1:21" ht="42.5" customHeight="1" thickBot="1" x14ac:dyDescent="0.4">
      <c r="A94" s="30">
        <v>1</v>
      </c>
      <c r="B94" s="45" t="s">
        <v>58</v>
      </c>
      <c r="C94" s="45" t="s">
        <v>59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0"/>
      <c r="S94" s="20"/>
      <c r="T94" s="20"/>
      <c r="U94" s="20"/>
    </row>
    <row r="95" spans="1:21" ht="27.5" thickBot="1" x14ac:dyDescent="0.4">
      <c r="A95" s="30">
        <v>2</v>
      </c>
      <c r="B95" s="45" t="s">
        <v>60</v>
      </c>
      <c r="C95" s="45" t="s">
        <v>61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1"/>
      <c r="S95" s="21"/>
      <c r="T95" s="21"/>
      <c r="U95" s="21"/>
    </row>
    <row r="96" spans="1:21" ht="15" thickBot="1" x14ac:dyDescent="0.4">
      <c r="A96" s="30"/>
      <c r="B96" s="172" t="s">
        <v>319</v>
      </c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9"/>
    </row>
    <row r="97" spans="1:21" ht="60" customHeight="1" thickBot="1" x14ac:dyDescent="0.4">
      <c r="A97" s="30">
        <v>1</v>
      </c>
      <c r="B97" s="45" t="s">
        <v>62</v>
      </c>
      <c r="C97" s="45" t="s">
        <v>63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4"/>
      <c r="S97" s="14"/>
      <c r="T97" s="14"/>
      <c r="U97" s="14"/>
    </row>
    <row r="98" spans="1:21" ht="38" customHeight="1" thickBot="1" x14ac:dyDescent="0.4">
      <c r="A98" s="30">
        <v>2</v>
      </c>
      <c r="B98" s="45" t="s">
        <v>64</v>
      </c>
      <c r="C98" s="6" t="s">
        <v>410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4"/>
      <c r="S98" s="14"/>
      <c r="T98" s="14"/>
      <c r="U98" s="14"/>
    </row>
    <row r="99" spans="1:21" ht="27.5" thickBot="1" x14ac:dyDescent="0.4">
      <c r="A99" s="30">
        <v>3</v>
      </c>
      <c r="B99" s="45" t="s">
        <v>65</v>
      </c>
      <c r="C99" s="56" t="s">
        <v>66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32"/>
      <c r="R99" s="14"/>
      <c r="S99" s="14"/>
      <c r="T99" s="14"/>
      <c r="U99" s="14"/>
    </row>
    <row r="100" spans="1:21" ht="27.5" thickBot="1" x14ac:dyDescent="0.4">
      <c r="A100" s="30">
        <v>4</v>
      </c>
      <c r="B100" s="45" t="s">
        <v>67</v>
      </c>
      <c r="C100" s="45" t="s">
        <v>68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31"/>
      <c r="R100" s="14"/>
      <c r="S100" s="14"/>
      <c r="T100" s="14"/>
      <c r="U100" s="14"/>
    </row>
    <row r="101" spans="1:21" ht="45.5" thickBot="1" x14ac:dyDescent="0.4">
      <c r="A101" s="30">
        <v>5</v>
      </c>
      <c r="B101" s="45" t="s">
        <v>69</v>
      </c>
      <c r="C101" s="56" t="s">
        <v>70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31"/>
      <c r="R101" s="14"/>
      <c r="S101" s="14"/>
      <c r="T101" s="14"/>
      <c r="U101" s="14"/>
    </row>
    <row r="102" spans="1:21" ht="24.5" customHeight="1" thickBot="1" x14ac:dyDescent="0.4">
      <c r="A102" s="30"/>
      <c r="B102" s="180" t="s">
        <v>320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2"/>
    </row>
    <row r="103" spans="1:21" ht="72.5" thickBot="1" x14ac:dyDescent="0.4">
      <c r="A103" s="30">
        <v>1</v>
      </c>
      <c r="B103" s="45" t="s">
        <v>71</v>
      </c>
      <c r="C103" s="45" t="s">
        <v>72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4"/>
      <c r="S103" s="14"/>
      <c r="T103" s="14"/>
      <c r="U103" s="40"/>
    </row>
    <row r="104" spans="1:21" ht="15" thickBot="1" x14ac:dyDescent="0.4">
      <c r="A104" s="30"/>
      <c r="B104" s="172" t="s">
        <v>321</v>
      </c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9"/>
    </row>
    <row r="105" spans="1:21" ht="54.5" thickBot="1" x14ac:dyDescent="0.4">
      <c r="A105" s="30">
        <v>1</v>
      </c>
      <c r="B105" s="45" t="s">
        <v>73</v>
      </c>
      <c r="C105" s="45" t="s">
        <v>74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31"/>
      <c r="R105" s="14"/>
      <c r="S105" s="14"/>
      <c r="T105" s="14"/>
      <c r="U105" s="14"/>
    </row>
    <row r="106" spans="1:21" ht="54.5" thickBot="1" x14ac:dyDescent="0.4">
      <c r="A106" s="30">
        <v>2</v>
      </c>
      <c r="B106" s="45" t="s">
        <v>75</v>
      </c>
      <c r="C106" s="45" t="s">
        <v>76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31"/>
      <c r="R106" s="14"/>
      <c r="S106" s="14"/>
      <c r="T106" s="14"/>
      <c r="U106" s="14"/>
    </row>
    <row r="107" spans="1:21" ht="15" thickBot="1" x14ac:dyDescent="0.4">
      <c r="A107" s="30"/>
      <c r="B107" s="172" t="s">
        <v>322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9"/>
    </row>
    <row r="108" spans="1:21" ht="51" customHeight="1" thickBot="1" x14ac:dyDescent="0.4">
      <c r="A108" s="30">
        <v>1</v>
      </c>
      <c r="B108" s="45" t="s">
        <v>77</v>
      </c>
      <c r="C108" s="45" t="s">
        <v>78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4"/>
      <c r="S108" s="14"/>
      <c r="T108" s="14"/>
      <c r="U108" s="14"/>
    </row>
    <row r="109" spans="1:21" ht="44" customHeight="1" thickBot="1" x14ac:dyDescent="0.4">
      <c r="A109" s="30">
        <v>2</v>
      </c>
      <c r="B109" s="45" t="s">
        <v>79</v>
      </c>
      <c r="C109" s="56" t="s">
        <v>80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4"/>
      <c r="S109" s="14"/>
      <c r="T109" s="14"/>
      <c r="U109" s="14"/>
    </row>
    <row r="110" spans="1:21" ht="15" thickBot="1" x14ac:dyDescent="0.4">
      <c r="A110" s="30"/>
      <c r="B110" s="172" t="s">
        <v>323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9"/>
    </row>
    <row r="111" spans="1:21" ht="45.5" thickBot="1" x14ac:dyDescent="0.4">
      <c r="A111" s="30">
        <v>1</v>
      </c>
      <c r="B111" s="45" t="s">
        <v>81</v>
      </c>
      <c r="C111" s="45" t="s">
        <v>82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4"/>
      <c r="S111" s="14"/>
      <c r="T111" s="14"/>
      <c r="U111" s="14"/>
    </row>
    <row r="112" spans="1:21" ht="36.5" thickBot="1" x14ac:dyDescent="0.4">
      <c r="A112" s="30">
        <v>2</v>
      </c>
      <c r="B112" s="45" t="s">
        <v>83</v>
      </c>
      <c r="C112" s="56" t="s">
        <v>84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4"/>
      <c r="S112" s="14"/>
      <c r="T112" s="14"/>
      <c r="U112" s="14"/>
    </row>
    <row r="113" spans="1:21" ht="54.5" thickBot="1" x14ac:dyDescent="0.4">
      <c r="A113" s="30">
        <v>3</v>
      </c>
      <c r="B113" s="61" t="s">
        <v>85</v>
      </c>
      <c r="C113" s="45" t="s">
        <v>86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4"/>
      <c r="S113" s="14"/>
      <c r="T113" s="14"/>
      <c r="U113" s="14"/>
    </row>
    <row r="114" spans="1:21" ht="27.5" thickBot="1" x14ac:dyDescent="0.4">
      <c r="A114" s="30">
        <v>4</v>
      </c>
      <c r="B114" s="45" t="s">
        <v>87</v>
      </c>
      <c r="C114" s="45" t="s">
        <v>84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4"/>
      <c r="S114" s="14"/>
      <c r="T114" s="14"/>
      <c r="U114" s="14"/>
    </row>
    <row r="115" spans="1:21" ht="27.5" thickBot="1" x14ac:dyDescent="0.4">
      <c r="A115" s="30">
        <v>5</v>
      </c>
      <c r="B115" s="45" t="s">
        <v>88</v>
      </c>
      <c r="C115" s="45" t="s">
        <v>84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4"/>
      <c r="S115" s="14"/>
      <c r="T115" s="14"/>
      <c r="U115" s="14"/>
    </row>
    <row r="116" spans="1:21" ht="27.5" thickBot="1" x14ac:dyDescent="0.4">
      <c r="A116" s="30">
        <v>6</v>
      </c>
      <c r="B116" s="45" t="s">
        <v>89</v>
      </c>
      <c r="C116" s="45" t="s">
        <v>84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4"/>
      <c r="S116" s="14"/>
      <c r="T116" s="14"/>
      <c r="U116" s="14"/>
    </row>
    <row r="117" spans="1:21" ht="27.5" thickBot="1" x14ac:dyDescent="0.4">
      <c r="A117" s="30">
        <v>7</v>
      </c>
      <c r="B117" s="45" t="s">
        <v>90</v>
      </c>
      <c r="C117" s="45" t="s">
        <v>84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4"/>
      <c r="S117" s="14"/>
      <c r="T117" s="14"/>
      <c r="U117" s="14"/>
    </row>
    <row r="118" spans="1:21" ht="38" customHeight="1" thickBot="1" x14ac:dyDescent="0.4">
      <c r="A118" s="30">
        <v>8</v>
      </c>
      <c r="B118" s="45" t="s">
        <v>91</v>
      </c>
      <c r="C118" s="45" t="s">
        <v>92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4"/>
      <c r="S118" s="14"/>
      <c r="T118" s="14"/>
      <c r="U118" s="14"/>
    </row>
    <row r="119" spans="1:21" ht="36" customHeight="1" thickBot="1" x14ac:dyDescent="0.4">
      <c r="A119" s="30">
        <v>9</v>
      </c>
      <c r="B119" s="6" t="s">
        <v>430</v>
      </c>
      <c r="C119" s="45" t="s">
        <v>93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32"/>
      <c r="R119" s="14"/>
      <c r="S119" s="14"/>
      <c r="T119" s="14"/>
      <c r="U119" s="14"/>
    </row>
    <row r="120" spans="1:21" ht="27.5" thickBot="1" x14ac:dyDescent="0.4">
      <c r="A120" s="30">
        <v>10</v>
      </c>
      <c r="B120" s="45" t="s">
        <v>94</v>
      </c>
      <c r="C120" s="45" t="s">
        <v>84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31"/>
      <c r="R120" s="14"/>
      <c r="S120" s="14"/>
      <c r="T120" s="14"/>
      <c r="U120" s="14"/>
    </row>
    <row r="121" spans="1:21" ht="26.5" customHeight="1" thickBot="1" x14ac:dyDescent="0.4">
      <c r="A121" s="30"/>
      <c r="B121" s="150" t="s">
        <v>259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84"/>
    </row>
    <row r="122" spans="1:21" ht="36.5" thickBot="1" x14ac:dyDescent="0.4">
      <c r="A122" s="30">
        <v>1</v>
      </c>
      <c r="B122" s="45" t="s">
        <v>95</v>
      </c>
      <c r="C122" s="45" t="s">
        <v>96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4"/>
      <c r="S122" s="14"/>
      <c r="T122" s="14"/>
      <c r="U122" s="14"/>
    </row>
    <row r="123" spans="1:21" ht="39.5" customHeight="1" thickBot="1" x14ac:dyDescent="0.4">
      <c r="A123" s="30">
        <v>2</v>
      </c>
      <c r="B123" s="45" t="s">
        <v>97</v>
      </c>
      <c r="C123" s="45" t="s">
        <v>80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4"/>
      <c r="S123" s="14"/>
      <c r="T123" s="14"/>
      <c r="U123" s="14"/>
    </row>
    <row r="124" spans="1:21" ht="19.5" customHeight="1" thickBot="1" x14ac:dyDescent="0.4">
      <c r="A124" s="30">
        <v>3</v>
      </c>
      <c r="B124" s="45" t="s">
        <v>98</v>
      </c>
      <c r="C124" s="45" t="s">
        <v>96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14"/>
      <c r="S124" s="14"/>
      <c r="T124" s="14"/>
      <c r="U124" s="14"/>
    </row>
    <row r="125" spans="1:21" ht="22.5" customHeight="1" thickBot="1" x14ac:dyDescent="0.4">
      <c r="A125" s="30">
        <v>4</v>
      </c>
      <c r="B125" s="45" t="s">
        <v>99</v>
      </c>
      <c r="C125" s="45" t="s">
        <v>96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4"/>
      <c r="S125" s="14"/>
      <c r="T125" s="14"/>
      <c r="U125" s="14"/>
    </row>
    <row r="126" spans="1:21" ht="18.5" thickBot="1" x14ac:dyDescent="0.4">
      <c r="A126" s="30">
        <v>5</v>
      </c>
      <c r="B126" s="45" t="s">
        <v>100</v>
      </c>
      <c r="C126" s="45" t="s">
        <v>101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4"/>
      <c r="S126" s="14"/>
      <c r="T126" s="14"/>
      <c r="U126" s="40"/>
    </row>
    <row r="127" spans="1:21" ht="15" thickBot="1" x14ac:dyDescent="0.4">
      <c r="A127" s="30"/>
      <c r="B127" s="172" t="s">
        <v>324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84"/>
    </row>
    <row r="128" spans="1:21" ht="18.5" thickBot="1" x14ac:dyDescent="0.4">
      <c r="A128" s="30">
        <v>1</v>
      </c>
      <c r="B128" s="45" t="s">
        <v>102</v>
      </c>
      <c r="C128" s="45" t="s">
        <v>103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31"/>
      <c r="R128" s="14"/>
      <c r="S128" s="14"/>
      <c r="T128" s="14"/>
      <c r="U128" s="14"/>
    </row>
    <row r="129" spans="1:21" ht="27.5" thickBot="1" x14ac:dyDescent="0.4">
      <c r="A129" s="30">
        <v>2</v>
      </c>
      <c r="B129" s="45" t="s">
        <v>104</v>
      </c>
      <c r="C129" s="45" t="s">
        <v>105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31"/>
      <c r="R129" s="14"/>
      <c r="S129" s="14"/>
      <c r="T129" s="14"/>
      <c r="U129" s="14"/>
    </row>
    <row r="130" spans="1:21" ht="18.5" thickBot="1" x14ac:dyDescent="0.4">
      <c r="A130" s="30">
        <v>3</v>
      </c>
      <c r="B130" s="6" t="s">
        <v>245</v>
      </c>
      <c r="C130" s="45" t="s">
        <v>96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3"/>
      <c r="R130" s="14"/>
      <c r="S130" s="14"/>
      <c r="T130" s="14"/>
      <c r="U130" s="14"/>
    </row>
    <row r="131" spans="1:21" ht="36.5" thickBot="1" x14ac:dyDescent="0.4">
      <c r="A131" s="30">
        <v>4</v>
      </c>
      <c r="B131" s="45" t="s">
        <v>310</v>
      </c>
      <c r="C131" s="45" t="s">
        <v>105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31"/>
      <c r="R131" s="14"/>
      <c r="S131" s="14"/>
      <c r="T131" s="14"/>
      <c r="U131" s="14"/>
    </row>
    <row r="132" spans="1:21" ht="36.5" thickBot="1" x14ac:dyDescent="0.4">
      <c r="A132" s="30">
        <v>5</v>
      </c>
      <c r="B132" s="45" t="s">
        <v>106</v>
      </c>
      <c r="C132" s="45" t="s">
        <v>107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31"/>
      <c r="R132" s="14"/>
      <c r="S132" s="14"/>
      <c r="T132" s="14"/>
      <c r="U132" s="14"/>
    </row>
    <row r="133" spans="1:21" ht="36.5" thickBot="1" x14ac:dyDescent="0.4">
      <c r="A133" s="30">
        <v>6</v>
      </c>
      <c r="B133" s="45" t="s">
        <v>108</v>
      </c>
      <c r="C133" s="45" t="s">
        <v>105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4"/>
      <c r="S133" s="14"/>
      <c r="T133" s="14"/>
      <c r="U133" s="14"/>
    </row>
    <row r="134" spans="1:21" ht="15" thickBot="1" x14ac:dyDescent="0.4">
      <c r="A134" s="30"/>
      <c r="B134" s="193" t="s">
        <v>325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225"/>
    </row>
    <row r="135" spans="1:21" ht="36.5" thickBot="1" x14ac:dyDescent="0.4">
      <c r="A135" s="30">
        <v>1</v>
      </c>
      <c r="B135" s="45" t="s">
        <v>109</v>
      </c>
      <c r="C135" s="45" t="s">
        <v>103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4"/>
      <c r="S135" s="14"/>
      <c r="T135" s="14"/>
      <c r="U135" s="14"/>
    </row>
    <row r="136" spans="1:21" ht="15" thickBot="1" x14ac:dyDescent="0.4">
      <c r="A136" s="62" t="s">
        <v>304</v>
      </c>
      <c r="B136" s="198" t="s">
        <v>411</v>
      </c>
      <c r="C136" s="199"/>
      <c r="D136" s="120">
        <f>SUM(D135+D133+D132+D131+D130+D129+D128+D126+D125+D124+D123+D122+D120+D119+D118+D117+D116+D115+D114+D113+D112+D111+D109+D108+D106+D105+D103+D101+D100+D99+D98+D97+D95+D94)</f>
        <v>0</v>
      </c>
      <c r="E136" s="120">
        <f t="shared" ref="E136:U136" si="6">SUM(E135+E133+E132+E131+E130+E129+E128+E126+E125+E124+E123+E122+E120+E119+E118+E117+E116+E115+E114+E113+E112+E111+E109+E108+E106+E105+E103+E101+E100+E99+E98+E97+E95+E94)</f>
        <v>0</v>
      </c>
      <c r="F136" s="120">
        <f t="shared" si="6"/>
        <v>0</v>
      </c>
      <c r="G136" s="120">
        <f t="shared" si="6"/>
        <v>0</v>
      </c>
      <c r="H136" s="120">
        <f t="shared" si="6"/>
        <v>0</v>
      </c>
      <c r="I136" s="120">
        <f t="shared" si="6"/>
        <v>0</v>
      </c>
      <c r="J136" s="120">
        <f t="shared" si="6"/>
        <v>0</v>
      </c>
      <c r="K136" s="120">
        <f t="shared" si="6"/>
        <v>0</v>
      </c>
      <c r="L136" s="120">
        <f t="shared" si="6"/>
        <v>0</v>
      </c>
      <c r="M136" s="120">
        <f t="shared" si="6"/>
        <v>0</v>
      </c>
      <c r="N136" s="120">
        <f t="shared" si="6"/>
        <v>0</v>
      </c>
      <c r="O136" s="120">
        <f t="shared" si="6"/>
        <v>0</v>
      </c>
      <c r="P136" s="120">
        <f t="shared" si="6"/>
        <v>0</v>
      </c>
      <c r="Q136" s="120">
        <f t="shared" si="6"/>
        <v>0</v>
      </c>
      <c r="R136" s="120">
        <f t="shared" si="6"/>
        <v>0</v>
      </c>
      <c r="S136" s="120">
        <f t="shared" si="6"/>
        <v>0</v>
      </c>
      <c r="T136" s="120">
        <f t="shared" si="6"/>
        <v>0</v>
      </c>
      <c r="U136" s="120">
        <f t="shared" si="6"/>
        <v>0</v>
      </c>
    </row>
    <row r="137" spans="1:21" ht="15" thickBot="1" x14ac:dyDescent="0.4">
      <c r="A137" s="55"/>
      <c r="B137" s="160" t="s">
        <v>412</v>
      </c>
      <c r="C137" s="197"/>
      <c r="D137" s="115">
        <v>34</v>
      </c>
      <c r="E137" s="115">
        <v>34</v>
      </c>
      <c r="F137" s="115">
        <v>34</v>
      </c>
      <c r="G137" s="115">
        <v>34</v>
      </c>
      <c r="H137" s="115">
        <v>34</v>
      </c>
      <c r="I137" s="115">
        <v>34</v>
      </c>
      <c r="J137" s="115">
        <v>34</v>
      </c>
      <c r="K137" s="115">
        <v>34</v>
      </c>
      <c r="L137" s="115">
        <v>34</v>
      </c>
      <c r="M137" s="115">
        <v>34</v>
      </c>
      <c r="N137" s="115">
        <v>34</v>
      </c>
      <c r="O137" s="115">
        <v>34</v>
      </c>
      <c r="P137" s="115">
        <v>34</v>
      </c>
      <c r="Q137" s="115">
        <v>34</v>
      </c>
      <c r="R137" s="115">
        <v>34</v>
      </c>
      <c r="S137" s="115">
        <v>34</v>
      </c>
      <c r="T137" s="115">
        <v>34</v>
      </c>
      <c r="U137" s="115">
        <v>34</v>
      </c>
    </row>
    <row r="138" spans="1:21" ht="15" thickBot="1" x14ac:dyDescent="0.4">
      <c r="A138" s="55"/>
      <c r="B138" s="200" t="s">
        <v>406</v>
      </c>
      <c r="C138" s="200"/>
      <c r="D138" s="99">
        <f>SUM(D136*100/D137)</f>
        <v>0</v>
      </c>
      <c r="E138" s="99">
        <f t="shared" ref="E138:U138" si="7">SUM(E136*100/E137)</f>
        <v>0</v>
      </c>
      <c r="F138" s="99">
        <f t="shared" si="7"/>
        <v>0</v>
      </c>
      <c r="G138" s="99">
        <f t="shared" si="7"/>
        <v>0</v>
      </c>
      <c r="H138" s="99">
        <f t="shared" si="7"/>
        <v>0</v>
      </c>
      <c r="I138" s="99">
        <f t="shared" si="7"/>
        <v>0</v>
      </c>
      <c r="J138" s="99">
        <f t="shared" si="7"/>
        <v>0</v>
      </c>
      <c r="K138" s="99">
        <f t="shared" si="7"/>
        <v>0</v>
      </c>
      <c r="L138" s="99">
        <f t="shared" si="7"/>
        <v>0</v>
      </c>
      <c r="M138" s="99">
        <f t="shared" si="7"/>
        <v>0</v>
      </c>
      <c r="N138" s="99">
        <f t="shared" si="7"/>
        <v>0</v>
      </c>
      <c r="O138" s="99">
        <f t="shared" si="7"/>
        <v>0</v>
      </c>
      <c r="P138" s="99">
        <f t="shared" si="7"/>
        <v>0</v>
      </c>
      <c r="Q138" s="99">
        <f t="shared" si="7"/>
        <v>0</v>
      </c>
      <c r="R138" s="99">
        <f t="shared" si="7"/>
        <v>0</v>
      </c>
      <c r="S138" s="99">
        <f t="shared" si="7"/>
        <v>0</v>
      </c>
      <c r="T138" s="99">
        <f t="shared" si="7"/>
        <v>0</v>
      </c>
      <c r="U138" s="99">
        <f t="shared" si="7"/>
        <v>0</v>
      </c>
    </row>
    <row r="139" spans="1:21" ht="15" thickBot="1" x14ac:dyDescent="0.4">
      <c r="A139" s="48"/>
      <c r="B139" s="150" t="s">
        <v>260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84"/>
    </row>
    <row r="140" spans="1:21" ht="15" thickBot="1" x14ac:dyDescent="0.4">
      <c r="A140" s="30"/>
      <c r="B140" s="193" t="s">
        <v>300</v>
      </c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1"/>
    </row>
    <row r="141" spans="1:21" ht="27.5" thickBot="1" x14ac:dyDescent="0.4">
      <c r="A141" s="30">
        <v>1</v>
      </c>
      <c r="B141" s="45" t="s">
        <v>110</v>
      </c>
      <c r="C141" s="45" t="s">
        <v>111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4"/>
      <c r="S141" s="14"/>
      <c r="T141" s="14"/>
      <c r="U141" s="14"/>
    </row>
    <row r="142" spans="1:21" ht="18.5" thickBot="1" x14ac:dyDescent="0.4">
      <c r="A142" s="30">
        <v>2</v>
      </c>
      <c r="B142" s="45" t="s">
        <v>112</v>
      </c>
      <c r="C142" s="45" t="s">
        <v>113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4"/>
      <c r="S142" s="14"/>
      <c r="T142" s="14"/>
      <c r="U142" s="14"/>
    </row>
    <row r="143" spans="1:21" ht="36" customHeight="1" thickBot="1" x14ac:dyDescent="0.4">
      <c r="A143" s="30">
        <v>3</v>
      </c>
      <c r="B143" s="45" t="s">
        <v>114</v>
      </c>
      <c r="C143" s="45" t="s">
        <v>115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4"/>
      <c r="S143" s="14"/>
      <c r="T143" s="14"/>
      <c r="U143" s="14"/>
    </row>
    <row r="144" spans="1:21" ht="18.5" thickBot="1" x14ac:dyDescent="0.4">
      <c r="A144" s="30">
        <v>4</v>
      </c>
      <c r="B144" s="45" t="s">
        <v>116</v>
      </c>
      <c r="C144" s="45" t="s">
        <v>117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4"/>
      <c r="S144" s="14"/>
      <c r="T144" s="14"/>
      <c r="U144" s="40"/>
    </row>
    <row r="145" spans="1:21" ht="18.5" thickBot="1" x14ac:dyDescent="0.4">
      <c r="A145" s="30">
        <v>5</v>
      </c>
      <c r="B145" s="45" t="s">
        <v>118</v>
      </c>
      <c r="C145" s="45" t="s">
        <v>119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4"/>
      <c r="S145" s="14"/>
      <c r="T145" s="14"/>
      <c r="U145" s="40"/>
    </row>
    <row r="146" spans="1:21" ht="27.5" thickBot="1" x14ac:dyDescent="0.4">
      <c r="A146" s="30">
        <v>6</v>
      </c>
      <c r="B146" s="45" t="s">
        <v>120</v>
      </c>
      <c r="C146" s="45" t="s">
        <v>119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4"/>
      <c r="S146" s="14"/>
      <c r="T146" s="14"/>
      <c r="U146" s="40"/>
    </row>
    <row r="147" spans="1:21" ht="15" thickBot="1" x14ac:dyDescent="0.4">
      <c r="A147" s="30"/>
      <c r="B147" s="150" t="s">
        <v>261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84"/>
    </row>
    <row r="148" spans="1:21" ht="15" thickBot="1" x14ac:dyDescent="0.4">
      <c r="A148" s="30">
        <v>1</v>
      </c>
      <c r="B148" s="56" t="s">
        <v>121</v>
      </c>
      <c r="C148" s="45" t="s">
        <v>122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14"/>
      <c r="S148" s="14"/>
      <c r="T148" s="14"/>
      <c r="U148" s="14"/>
    </row>
    <row r="149" spans="1:21" ht="27" x14ac:dyDescent="0.35">
      <c r="A149" s="63"/>
      <c r="B149" s="64" t="s">
        <v>123</v>
      </c>
      <c r="C149" s="64" t="s">
        <v>124</v>
      </c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0"/>
      <c r="S149" s="60"/>
      <c r="T149" s="60"/>
      <c r="U149" s="60"/>
    </row>
    <row r="150" spans="1:21" ht="18" x14ac:dyDescent="0.35">
      <c r="A150" s="66">
        <v>2</v>
      </c>
      <c r="B150" s="67" t="s">
        <v>125</v>
      </c>
      <c r="C150" s="67" t="s">
        <v>126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9"/>
      <c r="S150" s="69"/>
      <c r="T150" s="69"/>
      <c r="U150" s="69"/>
    </row>
    <row r="151" spans="1:21" ht="62.5" customHeight="1" thickBot="1" x14ac:dyDescent="0.4">
      <c r="A151" s="55"/>
      <c r="B151" s="52" t="s">
        <v>127</v>
      </c>
      <c r="C151" s="52" t="s">
        <v>128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19"/>
      <c r="S151" s="19"/>
      <c r="T151" s="19"/>
      <c r="U151" s="19"/>
    </row>
    <row r="152" spans="1:21" ht="45" x14ac:dyDescent="0.35">
      <c r="A152" s="63">
        <v>3</v>
      </c>
      <c r="B152" s="44" t="s">
        <v>431</v>
      </c>
      <c r="C152" s="64" t="s">
        <v>129</v>
      </c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60"/>
      <c r="S152" s="60"/>
      <c r="T152" s="60"/>
      <c r="U152" s="60"/>
    </row>
    <row r="153" spans="1:21" ht="15" thickBot="1" x14ac:dyDescent="0.4">
      <c r="A153" s="55"/>
      <c r="B153" s="52" t="s">
        <v>130</v>
      </c>
      <c r="C153" s="52" t="s">
        <v>124</v>
      </c>
      <c r="D153" s="55"/>
      <c r="E153" s="57"/>
      <c r="F153" s="55"/>
      <c r="G153" s="55"/>
      <c r="H153" s="57"/>
      <c r="I153" s="55"/>
      <c r="J153" s="55"/>
      <c r="K153" s="55"/>
      <c r="L153" s="55"/>
      <c r="M153" s="55"/>
      <c r="N153" s="57"/>
      <c r="O153" s="55"/>
      <c r="P153" s="55"/>
      <c r="Q153" s="55"/>
      <c r="R153" s="19"/>
      <c r="S153" s="19"/>
      <c r="T153" s="19"/>
      <c r="U153" s="19"/>
    </row>
    <row r="154" spans="1:21" ht="45.5" thickBot="1" x14ac:dyDescent="0.4">
      <c r="A154" s="30"/>
      <c r="B154" s="6" t="s">
        <v>432</v>
      </c>
      <c r="C154" s="45" t="s">
        <v>131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14"/>
      <c r="S154" s="14"/>
      <c r="T154" s="14"/>
      <c r="U154" s="14"/>
    </row>
    <row r="155" spans="1:21" ht="38.5" customHeight="1" thickBot="1" x14ac:dyDescent="0.4">
      <c r="A155" s="30">
        <v>4</v>
      </c>
      <c r="B155" s="45" t="s">
        <v>132</v>
      </c>
      <c r="C155" s="45" t="s">
        <v>133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4"/>
      <c r="S155" s="14"/>
      <c r="T155" s="14"/>
      <c r="U155" s="14"/>
    </row>
    <row r="156" spans="1:21" ht="59.5" customHeight="1" x14ac:dyDescent="0.35">
      <c r="A156" s="162">
        <v>5</v>
      </c>
      <c r="B156" s="44" t="s">
        <v>419</v>
      </c>
      <c r="C156" s="44" t="s">
        <v>421</v>
      </c>
      <c r="D156" s="106"/>
      <c r="E156" s="106"/>
      <c r="F156" s="106"/>
      <c r="G156" s="106"/>
      <c r="H156" s="107"/>
      <c r="I156" s="107"/>
      <c r="J156" s="106"/>
      <c r="K156" s="106"/>
      <c r="L156" s="106"/>
      <c r="M156" s="106"/>
      <c r="N156" s="106"/>
      <c r="O156" s="106"/>
      <c r="P156" s="106"/>
      <c r="Q156" s="106"/>
      <c r="R156" s="69"/>
      <c r="S156" s="69"/>
      <c r="T156" s="69"/>
      <c r="U156" s="69"/>
    </row>
    <row r="157" spans="1:21" ht="29" customHeight="1" x14ac:dyDescent="0.35">
      <c r="A157" s="169"/>
      <c r="B157" s="108" t="s">
        <v>417</v>
      </c>
      <c r="C157" s="108" t="s">
        <v>416</v>
      </c>
      <c r="D157" s="106"/>
      <c r="E157" s="106"/>
      <c r="F157" s="106"/>
      <c r="G157" s="106"/>
      <c r="H157" s="107"/>
      <c r="I157" s="107"/>
      <c r="J157" s="106"/>
      <c r="K157" s="106"/>
      <c r="L157" s="106"/>
      <c r="M157" s="106"/>
      <c r="N157" s="106"/>
      <c r="O157" s="106"/>
      <c r="P157" s="106"/>
      <c r="Q157" s="106"/>
      <c r="R157" s="69"/>
      <c r="S157" s="69"/>
      <c r="T157" s="69"/>
      <c r="U157" s="69"/>
    </row>
    <row r="158" spans="1:21" ht="22.5" customHeight="1" x14ac:dyDescent="0.35">
      <c r="A158" s="169"/>
      <c r="B158" s="108" t="s">
        <v>418</v>
      </c>
      <c r="C158" s="108" t="s">
        <v>416</v>
      </c>
      <c r="D158" s="106"/>
      <c r="E158" s="106"/>
      <c r="F158" s="106"/>
      <c r="G158" s="106"/>
      <c r="H158" s="107"/>
      <c r="I158" s="107"/>
      <c r="J158" s="106"/>
      <c r="K158" s="106"/>
      <c r="L158" s="106"/>
      <c r="M158" s="106"/>
      <c r="N158" s="106"/>
      <c r="O158" s="106"/>
      <c r="P158" s="106"/>
      <c r="Q158" s="106"/>
      <c r="R158" s="69"/>
      <c r="S158" s="69"/>
      <c r="T158" s="69"/>
      <c r="U158" s="69"/>
    </row>
    <row r="159" spans="1:21" ht="21" customHeight="1" thickBot="1" x14ac:dyDescent="0.4">
      <c r="A159" s="163"/>
      <c r="B159" s="101" t="s">
        <v>420</v>
      </c>
      <c r="C159" s="101" t="s">
        <v>416</v>
      </c>
      <c r="D159" s="73"/>
      <c r="E159" s="73"/>
      <c r="F159" s="73"/>
      <c r="G159" s="73"/>
      <c r="H159" s="105"/>
      <c r="I159" s="105"/>
      <c r="J159" s="73"/>
      <c r="K159" s="73"/>
      <c r="L159" s="73"/>
      <c r="M159" s="73"/>
      <c r="N159" s="73"/>
      <c r="O159" s="73"/>
      <c r="P159" s="73"/>
      <c r="Q159" s="73"/>
      <c r="R159" s="19"/>
      <c r="S159" s="19"/>
      <c r="T159" s="19"/>
      <c r="U159" s="19"/>
    </row>
    <row r="160" spans="1:21" ht="36.5" customHeight="1" thickBot="1" x14ac:dyDescent="0.4">
      <c r="A160" s="30">
        <v>6</v>
      </c>
      <c r="B160" s="104" t="s">
        <v>134</v>
      </c>
      <c r="C160" s="45" t="s">
        <v>124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4"/>
      <c r="S160" s="14"/>
      <c r="T160" s="14"/>
      <c r="U160" s="14"/>
    </row>
    <row r="161" spans="1:21" ht="15" thickBot="1" x14ac:dyDescent="0.4">
      <c r="A161" s="74"/>
      <c r="B161" s="160" t="s">
        <v>262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</row>
    <row r="162" spans="1:21" ht="18.5" thickBot="1" x14ac:dyDescent="0.4">
      <c r="A162" s="30">
        <v>1</v>
      </c>
      <c r="B162" s="45" t="s">
        <v>135</v>
      </c>
      <c r="C162" s="45" t="s">
        <v>124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4"/>
      <c r="S162" s="14"/>
      <c r="T162" s="14"/>
      <c r="U162" s="14"/>
    </row>
    <row r="163" spans="1:21" ht="18.5" thickBot="1" x14ac:dyDescent="0.4">
      <c r="A163" s="30">
        <v>2</v>
      </c>
      <c r="B163" s="46" t="s">
        <v>263</v>
      </c>
      <c r="C163" s="45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4"/>
      <c r="S163" s="14"/>
      <c r="T163" s="14"/>
      <c r="U163" s="14"/>
    </row>
    <row r="164" spans="1:21" ht="24.5" customHeight="1" thickBot="1" x14ac:dyDescent="0.4">
      <c r="A164" s="30">
        <v>3</v>
      </c>
      <c r="B164" s="46" t="s">
        <v>264</v>
      </c>
      <c r="C164" s="45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4"/>
      <c r="S164" s="14"/>
      <c r="T164" s="14"/>
      <c r="U164" s="14"/>
    </row>
    <row r="165" spans="1:21" ht="18.5" thickBot="1" x14ac:dyDescent="0.4">
      <c r="A165" s="30">
        <v>4</v>
      </c>
      <c r="B165" s="47" t="s">
        <v>265</v>
      </c>
      <c r="C165" s="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4"/>
      <c r="S165" s="14"/>
      <c r="T165" s="14"/>
      <c r="U165" s="14"/>
    </row>
    <row r="166" spans="1:21" ht="18.5" thickBot="1" x14ac:dyDescent="0.4">
      <c r="A166" s="30">
        <v>5</v>
      </c>
      <c r="B166" s="6" t="s">
        <v>413</v>
      </c>
      <c r="C166" s="6" t="s">
        <v>415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14"/>
      <c r="S166" s="14"/>
      <c r="T166" s="14"/>
      <c r="U166" s="14"/>
    </row>
    <row r="167" spans="1:21" ht="15" thickBot="1" x14ac:dyDescent="0.4">
      <c r="A167" s="30"/>
      <c r="B167" s="6" t="s">
        <v>414</v>
      </c>
      <c r="C167" s="6" t="s">
        <v>416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14"/>
      <c r="S167" s="14"/>
      <c r="T167" s="14"/>
      <c r="U167" s="14"/>
    </row>
    <row r="168" spans="1:21" ht="15" thickBot="1" x14ac:dyDescent="0.4">
      <c r="A168" s="30">
        <v>6</v>
      </c>
      <c r="B168" s="56" t="s">
        <v>136</v>
      </c>
      <c r="C168" s="45" t="s">
        <v>124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14"/>
      <c r="S168" s="14"/>
      <c r="T168" s="14"/>
      <c r="U168" s="14"/>
    </row>
    <row r="169" spans="1:21" ht="15" thickBot="1" x14ac:dyDescent="0.4">
      <c r="A169" s="30"/>
      <c r="B169" s="192" t="s">
        <v>301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5"/>
      <c r="S169" s="15"/>
      <c r="T169" s="15"/>
      <c r="U169" s="15"/>
    </row>
    <row r="170" spans="1:21" ht="27.5" thickBot="1" x14ac:dyDescent="0.4">
      <c r="A170" s="30">
        <v>1</v>
      </c>
      <c r="B170" s="45" t="s">
        <v>137</v>
      </c>
      <c r="C170" s="45" t="s">
        <v>117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4"/>
      <c r="S170" s="14"/>
      <c r="T170" s="14"/>
      <c r="U170" s="14"/>
    </row>
    <row r="171" spans="1:21" ht="27.5" thickBot="1" x14ac:dyDescent="0.4">
      <c r="A171" s="30">
        <v>2</v>
      </c>
      <c r="B171" s="45" t="s">
        <v>138</v>
      </c>
      <c r="C171" s="45" t="s">
        <v>139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4"/>
      <c r="S171" s="14"/>
      <c r="T171" s="14"/>
      <c r="U171" s="14"/>
    </row>
    <row r="172" spans="1:21" ht="18.5" thickBot="1" x14ac:dyDescent="0.4">
      <c r="A172" s="30">
        <v>3</v>
      </c>
      <c r="B172" s="45" t="s">
        <v>140</v>
      </c>
      <c r="C172" s="45" t="s">
        <v>124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4"/>
      <c r="S172" s="14"/>
      <c r="T172" s="14"/>
      <c r="U172" s="14"/>
    </row>
    <row r="173" spans="1:21" ht="15" thickBot="1" x14ac:dyDescent="0.4">
      <c r="A173" s="30"/>
      <c r="B173" s="148" t="s">
        <v>302</v>
      </c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5"/>
      <c r="S173" s="15"/>
      <c r="T173" s="15"/>
      <c r="U173" s="15"/>
    </row>
    <row r="174" spans="1:21" ht="18.5" thickBot="1" x14ac:dyDescent="0.4">
      <c r="A174" s="30">
        <v>1</v>
      </c>
      <c r="B174" s="8" t="s">
        <v>141</v>
      </c>
      <c r="C174" s="45" t="s">
        <v>124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4"/>
      <c r="S174" s="14"/>
      <c r="T174" s="14"/>
      <c r="U174" s="14"/>
    </row>
    <row r="175" spans="1:21" ht="15" thickBot="1" x14ac:dyDescent="0.4">
      <c r="A175" s="30"/>
      <c r="B175" s="148" t="s">
        <v>303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5"/>
      <c r="S175" s="15"/>
      <c r="T175" s="15"/>
      <c r="U175" s="15"/>
    </row>
    <row r="176" spans="1:21" ht="18" x14ac:dyDescent="0.35">
      <c r="A176" s="162">
        <v>1</v>
      </c>
      <c r="B176" s="44" t="s">
        <v>462</v>
      </c>
      <c r="C176" s="100" t="s">
        <v>464</v>
      </c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60"/>
      <c r="S176" s="60"/>
      <c r="T176" s="60"/>
      <c r="U176" s="60"/>
    </row>
    <row r="177" spans="1:21" ht="15" thickBot="1" x14ac:dyDescent="0.4">
      <c r="A177" s="163"/>
      <c r="B177" s="101" t="s">
        <v>463</v>
      </c>
      <c r="C177" s="102" t="s">
        <v>465</v>
      </c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9"/>
      <c r="S177" s="19"/>
      <c r="T177" s="19"/>
      <c r="U177" s="19"/>
    </row>
    <row r="178" spans="1:21" ht="25" customHeight="1" thickBot="1" x14ac:dyDescent="0.4">
      <c r="A178" s="30">
        <v>2</v>
      </c>
      <c r="B178" s="45" t="s">
        <v>142</v>
      </c>
      <c r="C178" s="8" t="s">
        <v>124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4"/>
      <c r="S178" s="14"/>
      <c r="T178" s="14"/>
      <c r="U178" s="14"/>
    </row>
    <row r="179" spans="1:21" ht="38" customHeight="1" thickBot="1" x14ac:dyDescent="0.4">
      <c r="A179" s="162">
        <v>3</v>
      </c>
      <c r="B179" s="166" t="s">
        <v>143</v>
      </c>
      <c r="C179" s="6" t="s">
        <v>466</v>
      </c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14"/>
      <c r="S179" s="14"/>
      <c r="T179" s="14"/>
      <c r="U179" s="14"/>
    </row>
    <row r="180" spans="1:21" ht="27.5" thickBot="1" x14ac:dyDescent="0.4">
      <c r="A180" s="169"/>
      <c r="B180" s="168"/>
      <c r="C180" s="6" t="s">
        <v>467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14"/>
      <c r="S180" s="14"/>
      <c r="T180" s="14"/>
      <c r="U180" s="14"/>
    </row>
    <row r="181" spans="1:21" ht="30.5" customHeight="1" thickBot="1" x14ac:dyDescent="0.4">
      <c r="A181" s="163"/>
      <c r="B181" s="167"/>
      <c r="C181" s="6" t="s">
        <v>422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14"/>
      <c r="S181" s="14"/>
      <c r="T181" s="14"/>
      <c r="U181" s="14"/>
    </row>
    <row r="182" spans="1:21" ht="31" customHeight="1" thickBot="1" x14ac:dyDescent="0.4">
      <c r="A182" s="162">
        <v>4</v>
      </c>
      <c r="B182" s="166" t="s">
        <v>144</v>
      </c>
      <c r="C182" s="9" t="s">
        <v>468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4"/>
      <c r="S182" s="14"/>
      <c r="T182" s="14"/>
      <c r="U182" s="14"/>
    </row>
    <row r="183" spans="1:21" ht="35" customHeight="1" thickBot="1" x14ac:dyDescent="0.4">
      <c r="A183" s="169"/>
      <c r="B183" s="168"/>
      <c r="C183" s="12" t="s">
        <v>469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4"/>
      <c r="S183" s="14"/>
      <c r="T183" s="14"/>
      <c r="U183" s="14"/>
    </row>
    <row r="184" spans="1:21" ht="39" customHeight="1" thickBot="1" x14ac:dyDescent="0.4">
      <c r="A184" s="163"/>
      <c r="B184" s="167"/>
      <c r="C184" s="12" t="s">
        <v>423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4"/>
      <c r="S184" s="14"/>
      <c r="T184" s="14"/>
      <c r="U184" s="14"/>
    </row>
    <row r="185" spans="1:21" ht="21.5" customHeight="1" thickBot="1" x14ac:dyDescent="0.4">
      <c r="A185" s="162">
        <v>5</v>
      </c>
      <c r="B185" s="166" t="s">
        <v>145</v>
      </c>
      <c r="C185" s="12" t="s">
        <v>470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4"/>
      <c r="S185" s="14"/>
      <c r="T185" s="14"/>
      <c r="U185" s="14"/>
    </row>
    <row r="186" spans="1:21" ht="36" customHeight="1" thickBot="1" x14ac:dyDescent="0.4">
      <c r="A186" s="163"/>
      <c r="B186" s="167"/>
      <c r="C186" s="6" t="s">
        <v>471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4"/>
      <c r="S186" s="14"/>
      <c r="T186" s="14"/>
      <c r="U186" s="14"/>
    </row>
    <row r="187" spans="1:21" ht="30.5" customHeight="1" thickBot="1" x14ac:dyDescent="0.4">
      <c r="A187" s="162">
        <v>6</v>
      </c>
      <c r="B187" s="166" t="s">
        <v>146</v>
      </c>
      <c r="C187" s="6" t="s">
        <v>424</v>
      </c>
      <c r="D187" s="42"/>
      <c r="E187" s="42"/>
      <c r="F187" s="42"/>
      <c r="G187" s="42"/>
      <c r="H187" s="42"/>
      <c r="I187" s="42"/>
      <c r="J187" s="56"/>
      <c r="K187" s="42"/>
      <c r="L187" s="42"/>
      <c r="M187" s="42"/>
      <c r="N187" s="42"/>
      <c r="O187" s="42"/>
      <c r="P187" s="42"/>
      <c r="Q187" s="42"/>
      <c r="R187" s="14"/>
      <c r="S187" s="14"/>
      <c r="T187" s="14"/>
      <c r="U187" s="14"/>
    </row>
    <row r="188" spans="1:21" ht="29.5" customHeight="1" thickBot="1" x14ac:dyDescent="0.4">
      <c r="A188" s="169"/>
      <c r="B188" s="168"/>
      <c r="C188" s="6" t="s">
        <v>472</v>
      </c>
      <c r="D188" s="42"/>
      <c r="E188" s="42"/>
      <c r="F188" s="42"/>
      <c r="G188" s="42"/>
      <c r="H188" s="42"/>
      <c r="I188" s="42"/>
      <c r="J188" s="56"/>
      <c r="K188" s="42"/>
      <c r="L188" s="42"/>
      <c r="M188" s="42"/>
      <c r="N188" s="42"/>
      <c r="O188" s="42"/>
      <c r="P188" s="42"/>
      <c r="Q188" s="42"/>
      <c r="R188" s="14"/>
      <c r="S188" s="14"/>
      <c r="T188" s="14"/>
      <c r="U188" s="14"/>
    </row>
    <row r="189" spans="1:21" ht="27" customHeight="1" thickBot="1" x14ac:dyDescent="0.4">
      <c r="A189" s="163"/>
      <c r="B189" s="167"/>
      <c r="C189" s="6" t="s">
        <v>425</v>
      </c>
      <c r="D189" s="42"/>
      <c r="E189" s="42"/>
      <c r="F189" s="42"/>
      <c r="G189" s="42"/>
      <c r="H189" s="42"/>
      <c r="I189" s="42"/>
      <c r="J189" s="56"/>
      <c r="K189" s="42"/>
      <c r="L189" s="42"/>
      <c r="M189" s="42"/>
      <c r="N189" s="42"/>
      <c r="O189" s="42"/>
      <c r="P189" s="42"/>
      <c r="Q189" s="42"/>
      <c r="R189" s="14"/>
      <c r="S189" s="14"/>
      <c r="T189" s="14"/>
      <c r="U189" s="14"/>
    </row>
    <row r="190" spans="1:21" ht="44" customHeight="1" thickBot="1" x14ac:dyDescent="0.4">
      <c r="A190" s="30">
        <v>7</v>
      </c>
      <c r="B190" s="45" t="s">
        <v>147</v>
      </c>
      <c r="C190" s="45" t="s">
        <v>148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4"/>
      <c r="S190" s="14"/>
      <c r="T190" s="14"/>
      <c r="U190" s="14"/>
    </row>
    <row r="191" spans="1:21" ht="15" thickBot="1" x14ac:dyDescent="0.4">
      <c r="A191" s="30">
        <v>8</v>
      </c>
      <c r="B191" s="45" t="s">
        <v>149</v>
      </c>
      <c r="C191" s="134" t="s">
        <v>473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14"/>
      <c r="S191" s="14"/>
      <c r="T191" s="14"/>
      <c r="U191" s="14"/>
    </row>
    <row r="192" spans="1:21" ht="18.5" thickBot="1" x14ac:dyDescent="0.4">
      <c r="A192" s="30">
        <v>9</v>
      </c>
      <c r="B192" s="45" t="s">
        <v>150</v>
      </c>
      <c r="C192" s="134" t="s">
        <v>474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14"/>
      <c r="S192" s="14"/>
      <c r="T192" s="14"/>
      <c r="U192" s="14"/>
    </row>
    <row r="193" spans="1:21" ht="15" thickBot="1" x14ac:dyDescent="0.4">
      <c r="A193" s="162">
        <v>10</v>
      </c>
      <c r="B193" s="170" t="s">
        <v>475</v>
      </c>
      <c r="C193" s="75" t="s">
        <v>476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14"/>
      <c r="S193" s="14"/>
      <c r="T193" s="14"/>
      <c r="U193" s="14"/>
    </row>
    <row r="194" spans="1:21" ht="50" customHeight="1" thickBot="1" x14ac:dyDescent="0.4">
      <c r="A194" s="163"/>
      <c r="B194" s="171"/>
      <c r="C194" s="6" t="s">
        <v>426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14"/>
      <c r="S194" s="14"/>
      <c r="T194" s="14"/>
      <c r="U194" s="14"/>
    </row>
    <row r="195" spans="1:21" ht="15" thickBot="1" x14ac:dyDescent="0.4">
      <c r="A195" s="30"/>
      <c r="B195" s="192" t="s">
        <v>305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5"/>
      <c r="S195" s="15"/>
      <c r="T195" s="15"/>
      <c r="U195" s="15"/>
    </row>
    <row r="196" spans="1:21" ht="27.5" thickBot="1" x14ac:dyDescent="0.4">
      <c r="A196" s="30">
        <v>1</v>
      </c>
      <c r="B196" s="45" t="s">
        <v>151</v>
      </c>
      <c r="C196" s="76" t="s">
        <v>152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4"/>
      <c r="S196" s="14"/>
      <c r="T196" s="14"/>
      <c r="U196" s="14"/>
    </row>
    <row r="197" spans="1:21" ht="27.5" thickBot="1" x14ac:dyDescent="0.4">
      <c r="A197" s="30">
        <v>2</v>
      </c>
      <c r="B197" s="45" t="s">
        <v>153</v>
      </c>
      <c r="C197" s="53" t="s">
        <v>154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4"/>
      <c r="S197" s="14"/>
      <c r="T197" s="14"/>
      <c r="U197" s="14"/>
    </row>
    <row r="198" spans="1:21" ht="29" thickBot="1" x14ac:dyDescent="0.4">
      <c r="A198" s="30">
        <v>3</v>
      </c>
      <c r="B198" s="49" t="s">
        <v>155</v>
      </c>
      <c r="C198" s="53" t="s">
        <v>156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4"/>
      <c r="S198" s="14"/>
      <c r="T198" s="14"/>
      <c r="U198" s="14"/>
    </row>
    <row r="199" spans="1:21" ht="15" thickBot="1" x14ac:dyDescent="0.4">
      <c r="A199" s="30">
        <v>4</v>
      </c>
      <c r="B199" s="56" t="s">
        <v>157</v>
      </c>
      <c r="C199" s="77" t="s">
        <v>158</v>
      </c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14"/>
      <c r="S199" s="14"/>
      <c r="T199" s="14"/>
      <c r="U199" s="14"/>
    </row>
    <row r="200" spans="1:21" ht="38" thickBot="1" x14ac:dyDescent="0.4">
      <c r="A200" s="30">
        <v>5</v>
      </c>
      <c r="B200" s="49" t="s">
        <v>159</v>
      </c>
      <c r="C200" s="16" t="s">
        <v>160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4"/>
      <c r="S200" s="14"/>
      <c r="T200" s="14"/>
      <c r="U200" s="14"/>
    </row>
    <row r="201" spans="1:21" ht="15" thickBot="1" x14ac:dyDescent="0.4">
      <c r="A201" s="30"/>
      <c r="B201" s="148" t="s">
        <v>306</v>
      </c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</row>
    <row r="202" spans="1:21" ht="29" thickBot="1" x14ac:dyDescent="0.4">
      <c r="A202" s="30">
        <v>1</v>
      </c>
      <c r="B202" s="49" t="s">
        <v>161</v>
      </c>
      <c r="C202" s="76" t="s">
        <v>124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4"/>
      <c r="S202" s="14"/>
      <c r="T202" s="14"/>
      <c r="U202" s="14"/>
    </row>
    <row r="203" spans="1:21" ht="29" thickBot="1" x14ac:dyDescent="0.4">
      <c r="A203" s="30">
        <v>2</v>
      </c>
      <c r="B203" s="13" t="s">
        <v>477</v>
      </c>
      <c r="C203" s="53" t="s">
        <v>124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4"/>
      <c r="S203" s="14"/>
      <c r="T203" s="14"/>
      <c r="U203" s="14"/>
    </row>
    <row r="204" spans="1:21" ht="36" customHeight="1" thickBot="1" x14ac:dyDescent="0.4">
      <c r="A204" s="30">
        <v>3</v>
      </c>
      <c r="B204" s="135" t="s">
        <v>478</v>
      </c>
      <c r="C204" s="53" t="s">
        <v>124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4"/>
      <c r="S204" s="14"/>
      <c r="T204" s="14"/>
      <c r="U204" s="14"/>
    </row>
    <row r="205" spans="1:21" ht="29" thickBot="1" x14ac:dyDescent="0.4">
      <c r="A205" s="30">
        <v>4</v>
      </c>
      <c r="B205" s="49" t="s">
        <v>162</v>
      </c>
      <c r="C205" s="53" t="s">
        <v>124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4"/>
      <c r="S205" s="14"/>
      <c r="T205" s="14"/>
      <c r="U205" s="14"/>
    </row>
    <row r="206" spans="1:21" ht="29" thickBot="1" x14ac:dyDescent="0.4">
      <c r="A206" s="30">
        <v>5</v>
      </c>
      <c r="B206" s="49" t="s">
        <v>163</v>
      </c>
      <c r="C206" s="53" t="s">
        <v>124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4"/>
      <c r="S206" s="14"/>
      <c r="T206" s="14"/>
      <c r="U206" s="14"/>
    </row>
    <row r="207" spans="1:21" ht="27.5" thickBot="1" x14ac:dyDescent="0.4">
      <c r="A207" s="30">
        <v>6</v>
      </c>
      <c r="B207" s="45" t="s">
        <v>164</v>
      </c>
      <c r="C207" s="53" t="s">
        <v>124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4"/>
      <c r="S207" s="14"/>
      <c r="T207" s="14"/>
      <c r="U207" s="14"/>
    </row>
    <row r="208" spans="1:21" ht="29" thickBot="1" x14ac:dyDescent="0.4">
      <c r="A208" s="30">
        <v>7</v>
      </c>
      <c r="B208" s="49" t="s">
        <v>165</v>
      </c>
      <c r="C208" s="53" t="s">
        <v>124</v>
      </c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4"/>
      <c r="S208" s="14"/>
      <c r="T208" s="14"/>
      <c r="U208" s="14"/>
    </row>
    <row r="209" spans="1:21" ht="29" thickBot="1" x14ac:dyDescent="0.4">
      <c r="A209" s="30">
        <v>8</v>
      </c>
      <c r="B209" s="49" t="s">
        <v>166</v>
      </c>
      <c r="C209" s="53" t="s">
        <v>124</v>
      </c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4"/>
      <c r="S209" s="14"/>
      <c r="T209" s="14"/>
      <c r="U209" s="14"/>
    </row>
    <row r="210" spans="1:21" ht="27.5" thickBot="1" x14ac:dyDescent="0.4">
      <c r="A210" s="30">
        <v>9</v>
      </c>
      <c r="B210" s="45" t="s">
        <v>167</v>
      </c>
      <c r="C210" s="53" t="s">
        <v>124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4"/>
      <c r="S210" s="14"/>
      <c r="T210" s="14"/>
      <c r="U210" s="14"/>
    </row>
    <row r="211" spans="1:21" ht="29" thickBot="1" x14ac:dyDescent="0.4">
      <c r="A211" s="30">
        <v>10</v>
      </c>
      <c r="B211" s="49" t="s">
        <v>168</v>
      </c>
      <c r="C211" s="53" t="s">
        <v>124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4"/>
      <c r="S211" s="14"/>
      <c r="T211" s="14"/>
      <c r="U211" s="14"/>
    </row>
    <row r="212" spans="1:21" ht="15" thickBot="1" x14ac:dyDescent="0.4">
      <c r="A212" s="30">
        <v>11</v>
      </c>
      <c r="B212" s="45" t="s">
        <v>169</v>
      </c>
      <c r="C212" s="45" t="s">
        <v>124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14"/>
      <c r="S212" s="14"/>
      <c r="T212" s="14"/>
      <c r="U212" s="14"/>
    </row>
    <row r="213" spans="1:21" ht="15" thickBot="1" x14ac:dyDescent="0.4">
      <c r="A213" s="30">
        <v>12</v>
      </c>
      <c r="B213" s="45" t="s">
        <v>170</v>
      </c>
      <c r="C213" s="6" t="s">
        <v>331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14"/>
      <c r="S213" s="14"/>
      <c r="T213" s="14"/>
      <c r="U213" s="14"/>
    </row>
    <row r="214" spans="1:21" ht="15" thickBot="1" x14ac:dyDescent="0.4">
      <c r="A214" s="30" t="s">
        <v>304</v>
      </c>
      <c r="B214" s="201" t="s">
        <v>411</v>
      </c>
      <c r="C214" s="202"/>
      <c r="D214" s="121">
        <f>SUM(D213+D212+D211+D210+D209+D208+D207+D206+D205+D204+D203+D202+D200+D199+D198+D197+D196+D194+D193+D192+D191+D190+D189+D188+D187+D186+D185+D184+D183+D182+D181+D180+D179+D178+D177+D176+D174+D172+D171+D170+D168+D167+D166+D162+D160+D159+D158+D157+D155+D154+D153+D152+D151+D150+D149+D148+D146+D145+D144+D143+D142+D141)</f>
        <v>0</v>
      </c>
      <c r="E214" s="121">
        <f t="shared" ref="E214:U214" si="8">SUM(E213+E212+E211+E210+E209+E208+E207+E206+E205+E204+E203+E202+E200+E199+E198+E197+E196+E194+E193+E192+E191+E190+E189+E188+E187+E186+E185+E184+E183+E182+E181+E180+E179+E178+E177+E176+E174+E172+E171+E170+E168+E167+E166+E162+E160+E159+E158+E157+E155+E154+E153+E152+E151+E150+E149+E148+E146+E145+E144+E143+E142+E141)</f>
        <v>0</v>
      </c>
      <c r="F214" s="121">
        <f t="shared" si="8"/>
        <v>0</v>
      </c>
      <c r="G214" s="121">
        <f t="shared" si="8"/>
        <v>0</v>
      </c>
      <c r="H214" s="121">
        <f t="shared" si="8"/>
        <v>0</v>
      </c>
      <c r="I214" s="121">
        <f t="shared" si="8"/>
        <v>0</v>
      </c>
      <c r="J214" s="121">
        <f t="shared" si="8"/>
        <v>0</v>
      </c>
      <c r="K214" s="121">
        <f t="shared" si="8"/>
        <v>0</v>
      </c>
      <c r="L214" s="121">
        <f t="shared" si="8"/>
        <v>0</v>
      </c>
      <c r="M214" s="121">
        <f t="shared" si="8"/>
        <v>0</v>
      </c>
      <c r="N214" s="121">
        <f t="shared" si="8"/>
        <v>0</v>
      </c>
      <c r="O214" s="121">
        <f t="shared" si="8"/>
        <v>0</v>
      </c>
      <c r="P214" s="121">
        <f t="shared" si="8"/>
        <v>0</v>
      </c>
      <c r="Q214" s="121">
        <f t="shared" si="8"/>
        <v>0</v>
      </c>
      <c r="R214" s="121">
        <f t="shared" si="8"/>
        <v>0</v>
      </c>
      <c r="S214" s="121">
        <f t="shared" si="8"/>
        <v>0</v>
      </c>
      <c r="T214" s="121">
        <f t="shared" si="8"/>
        <v>0</v>
      </c>
      <c r="U214" s="121">
        <f t="shared" si="8"/>
        <v>0</v>
      </c>
    </row>
    <row r="215" spans="1:21" ht="15" thickBot="1" x14ac:dyDescent="0.4">
      <c r="A215" s="30"/>
      <c r="B215" s="156" t="s">
        <v>427</v>
      </c>
      <c r="C215" s="157"/>
      <c r="D215" s="114">
        <v>62</v>
      </c>
      <c r="E215" s="114">
        <v>62</v>
      </c>
      <c r="F215" s="114">
        <v>62</v>
      </c>
      <c r="G215" s="114">
        <v>62</v>
      </c>
      <c r="H215" s="114">
        <v>62</v>
      </c>
      <c r="I215" s="114">
        <v>62</v>
      </c>
      <c r="J215" s="114">
        <v>62</v>
      </c>
      <c r="K215" s="114">
        <v>62</v>
      </c>
      <c r="L215" s="114">
        <v>62</v>
      </c>
      <c r="M215" s="114">
        <v>62</v>
      </c>
      <c r="N215" s="114">
        <v>62</v>
      </c>
      <c r="O215" s="114">
        <v>62</v>
      </c>
      <c r="P215" s="114">
        <v>62</v>
      </c>
      <c r="Q215" s="114">
        <v>62</v>
      </c>
      <c r="R215" s="114">
        <v>62</v>
      </c>
      <c r="S215" s="114">
        <v>62</v>
      </c>
      <c r="T215" s="114">
        <v>62</v>
      </c>
      <c r="U215" s="114">
        <v>62</v>
      </c>
    </row>
    <row r="216" spans="1:21" ht="15" thickBot="1" x14ac:dyDescent="0.4">
      <c r="A216" s="30"/>
      <c r="B216" s="156" t="s">
        <v>406</v>
      </c>
      <c r="C216" s="157"/>
      <c r="D216" s="110">
        <f>SUM(D214*100/D215)</f>
        <v>0</v>
      </c>
      <c r="E216" s="110">
        <f t="shared" ref="E216:U216" si="9">SUM(E214*100/E215)</f>
        <v>0</v>
      </c>
      <c r="F216" s="110">
        <f t="shared" si="9"/>
        <v>0</v>
      </c>
      <c r="G216" s="110">
        <f t="shared" si="9"/>
        <v>0</v>
      </c>
      <c r="H216" s="110">
        <f t="shared" si="9"/>
        <v>0</v>
      </c>
      <c r="I216" s="110">
        <f t="shared" si="9"/>
        <v>0</v>
      </c>
      <c r="J216" s="110">
        <f t="shared" si="9"/>
        <v>0</v>
      </c>
      <c r="K216" s="110">
        <f t="shared" si="9"/>
        <v>0</v>
      </c>
      <c r="L216" s="110">
        <f t="shared" si="9"/>
        <v>0</v>
      </c>
      <c r="M216" s="110">
        <f t="shared" si="9"/>
        <v>0</v>
      </c>
      <c r="N216" s="110">
        <f t="shared" si="9"/>
        <v>0</v>
      </c>
      <c r="O216" s="110">
        <f t="shared" si="9"/>
        <v>0</v>
      </c>
      <c r="P216" s="110">
        <f t="shared" si="9"/>
        <v>0</v>
      </c>
      <c r="Q216" s="110">
        <f t="shared" si="9"/>
        <v>0</v>
      </c>
      <c r="R216" s="110">
        <f t="shared" si="9"/>
        <v>0</v>
      </c>
      <c r="S216" s="110">
        <f t="shared" si="9"/>
        <v>0</v>
      </c>
      <c r="T216" s="110">
        <f t="shared" si="9"/>
        <v>0</v>
      </c>
      <c r="U216" s="110">
        <f t="shared" si="9"/>
        <v>0</v>
      </c>
    </row>
    <row r="217" spans="1:21" ht="15" thickBot="1" x14ac:dyDescent="0.4">
      <c r="A217" s="48"/>
      <c r="B217" s="172" t="s">
        <v>326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ht="15" thickBot="1" x14ac:dyDescent="0.4">
      <c r="A218" s="48"/>
      <c r="B218" s="193" t="s">
        <v>329</v>
      </c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</row>
    <row r="219" spans="1:21" ht="32.5" customHeight="1" thickBot="1" x14ac:dyDescent="0.4">
      <c r="A219" s="48">
        <v>1</v>
      </c>
      <c r="B219" s="81" t="s">
        <v>330</v>
      </c>
      <c r="C219" s="72" t="s">
        <v>332</v>
      </c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</row>
    <row r="220" spans="1:21" ht="15" thickBot="1" x14ac:dyDescent="0.4">
      <c r="A220" s="30"/>
      <c r="B220" s="189" t="s">
        <v>266</v>
      </c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</row>
    <row r="221" spans="1:21" ht="69.5" customHeight="1" thickBot="1" x14ac:dyDescent="0.4">
      <c r="A221" s="30">
        <v>1</v>
      </c>
      <c r="B221" s="13" t="s">
        <v>479</v>
      </c>
      <c r="C221" s="53" t="s">
        <v>124</v>
      </c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4"/>
      <c r="S221" s="14"/>
      <c r="T221" s="14"/>
      <c r="U221" s="14"/>
    </row>
    <row r="222" spans="1:21" ht="34.5" customHeight="1" thickBot="1" x14ac:dyDescent="0.4">
      <c r="A222" s="162">
        <v>2</v>
      </c>
      <c r="B222" s="13" t="s">
        <v>480</v>
      </c>
      <c r="C222" s="9" t="s">
        <v>428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14"/>
      <c r="S222" s="14"/>
      <c r="T222" s="14"/>
      <c r="U222" s="14"/>
    </row>
    <row r="223" spans="1:21" ht="34" customHeight="1" thickBot="1" x14ac:dyDescent="0.4">
      <c r="A223" s="163"/>
      <c r="B223" s="13" t="s">
        <v>481</v>
      </c>
      <c r="C223" s="9" t="s">
        <v>429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14"/>
      <c r="S223" s="14"/>
      <c r="T223" s="14"/>
      <c r="U223" s="14"/>
    </row>
    <row r="224" spans="1:21" ht="60" customHeight="1" thickBot="1" x14ac:dyDescent="0.4">
      <c r="A224" s="30">
        <v>3</v>
      </c>
      <c r="B224" s="49" t="s">
        <v>171</v>
      </c>
      <c r="C224" s="53" t="s">
        <v>124</v>
      </c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4"/>
      <c r="S224" s="14"/>
      <c r="T224" s="14"/>
      <c r="U224" s="14"/>
    </row>
    <row r="225" spans="1:21" ht="15" thickBot="1" x14ac:dyDescent="0.4">
      <c r="A225" s="30"/>
      <c r="B225" s="172" t="s">
        <v>333</v>
      </c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ht="66.5" customHeight="1" thickBot="1" x14ac:dyDescent="0.4">
      <c r="A226" s="30">
        <v>1</v>
      </c>
      <c r="B226" s="13" t="s">
        <v>268</v>
      </c>
      <c r="C226" s="53" t="s">
        <v>172</v>
      </c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4"/>
      <c r="S226" s="14"/>
      <c r="T226" s="14"/>
      <c r="U226" s="14"/>
    </row>
    <row r="227" spans="1:21" ht="53.5" customHeight="1" thickBot="1" x14ac:dyDescent="0.4">
      <c r="A227" s="30">
        <v>2</v>
      </c>
      <c r="B227" s="12" t="s">
        <v>269</v>
      </c>
      <c r="C227" s="53" t="s">
        <v>172</v>
      </c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14"/>
      <c r="S227" s="14"/>
      <c r="T227" s="14"/>
      <c r="U227" s="14"/>
    </row>
    <row r="228" spans="1:21" ht="79.5" customHeight="1" thickBot="1" x14ac:dyDescent="0.4">
      <c r="A228" s="30">
        <v>3</v>
      </c>
      <c r="B228" s="49" t="s">
        <v>173</v>
      </c>
      <c r="C228" s="53" t="s">
        <v>172</v>
      </c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4"/>
      <c r="S228" s="14"/>
      <c r="T228" s="14"/>
      <c r="U228" s="14"/>
    </row>
    <row r="229" spans="1:21" ht="45.5" thickBot="1" x14ac:dyDescent="0.4">
      <c r="A229" s="30">
        <v>4</v>
      </c>
      <c r="B229" s="45" t="s">
        <v>174</v>
      </c>
      <c r="C229" s="53" t="s">
        <v>117</v>
      </c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4"/>
      <c r="S229" s="14"/>
      <c r="T229" s="14"/>
      <c r="U229" s="14"/>
    </row>
    <row r="230" spans="1:21" ht="15" thickBot="1" x14ac:dyDescent="0.4">
      <c r="A230" s="30"/>
      <c r="B230" s="189" t="s">
        <v>336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</row>
    <row r="231" spans="1:21" ht="34.5" customHeight="1" thickBot="1" x14ac:dyDescent="0.4">
      <c r="A231" s="30"/>
      <c r="B231" s="49" t="s">
        <v>175</v>
      </c>
      <c r="C231" s="82" t="s">
        <v>334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30"/>
      <c r="R231" s="14"/>
      <c r="S231" s="14"/>
      <c r="T231" s="14"/>
      <c r="U231" s="14"/>
    </row>
    <row r="232" spans="1:21" ht="15" thickBot="1" x14ac:dyDescent="0.4">
      <c r="A232" s="30"/>
      <c r="B232" s="158" t="s">
        <v>327</v>
      </c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ht="29" thickBot="1" x14ac:dyDescent="0.4">
      <c r="A233" s="30"/>
      <c r="B233" s="49" t="s">
        <v>176</v>
      </c>
      <c r="C233" s="53" t="s">
        <v>124</v>
      </c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8"/>
      <c r="R233" s="14"/>
      <c r="S233" s="14"/>
      <c r="T233" s="14"/>
      <c r="U233" s="14"/>
    </row>
    <row r="234" spans="1:21" ht="15" thickBot="1" x14ac:dyDescent="0.4">
      <c r="A234" s="30"/>
      <c r="B234" s="80"/>
      <c r="C234" s="175" t="s">
        <v>335</v>
      </c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ht="20" thickBot="1" x14ac:dyDescent="0.4">
      <c r="A235" s="30">
        <v>1</v>
      </c>
      <c r="B235" s="109" t="s">
        <v>177</v>
      </c>
      <c r="C235" s="45" t="s">
        <v>124</v>
      </c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3"/>
      <c r="R235" s="14"/>
      <c r="S235" s="14"/>
      <c r="T235" s="14"/>
      <c r="U235" s="14"/>
    </row>
    <row r="236" spans="1:21" ht="47" thickBot="1" x14ac:dyDescent="0.4">
      <c r="A236" s="30">
        <v>2</v>
      </c>
      <c r="B236" s="109" t="s">
        <v>178</v>
      </c>
      <c r="C236" s="53" t="s">
        <v>124</v>
      </c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8"/>
      <c r="R236" s="14"/>
      <c r="S236" s="14"/>
      <c r="T236" s="14"/>
      <c r="U236" s="14"/>
    </row>
    <row r="237" spans="1:21" ht="38" thickBot="1" x14ac:dyDescent="0.4">
      <c r="A237" s="30">
        <v>3</v>
      </c>
      <c r="B237" s="109" t="s">
        <v>179</v>
      </c>
      <c r="C237" s="53" t="s">
        <v>124</v>
      </c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8"/>
      <c r="R237" s="14"/>
      <c r="S237" s="14"/>
      <c r="T237" s="14"/>
      <c r="U237" s="14"/>
    </row>
    <row r="238" spans="1:21" ht="20" thickBot="1" x14ac:dyDescent="0.4">
      <c r="A238" s="30">
        <v>4</v>
      </c>
      <c r="B238" s="109" t="s">
        <v>180</v>
      </c>
      <c r="C238" s="53" t="s">
        <v>124</v>
      </c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8"/>
      <c r="R238" s="14"/>
      <c r="S238" s="14"/>
      <c r="T238" s="14"/>
      <c r="U238" s="14"/>
    </row>
    <row r="239" spans="1:21" ht="27.5" thickBot="1" x14ac:dyDescent="0.4">
      <c r="A239" s="30">
        <v>5</v>
      </c>
      <c r="B239" s="46" t="s">
        <v>181</v>
      </c>
      <c r="C239" s="9" t="s">
        <v>267</v>
      </c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8"/>
      <c r="R239" s="14"/>
      <c r="S239" s="14"/>
      <c r="T239" s="14"/>
      <c r="U239" s="14"/>
    </row>
    <row r="240" spans="1:21" ht="15" thickBot="1" x14ac:dyDescent="0.4">
      <c r="A240" s="30"/>
      <c r="B240" s="158" t="s">
        <v>328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ht="18.5" thickBot="1" x14ac:dyDescent="0.4">
      <c r="A241" s="30">
        <v>1</v>
      </c>
      <c r="B241" s="45" t="s">
        <v>182</v>
      </c>
      <c r="C241" s="53" t="s">
        <v>124</v>
      </c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8"/>
      <c r="R241" s="14"/>
      <c r="S241" s="14"/>
      <c r="T241" s="14"/>
      <c r="U241" s="14"/>
    </row>
    <row r="242" spans="1:21" ht="50" customHeight="1" thickBot="1" x14ac:dyDescent="0.4">
      <c r="A242" s="30">
        <v>2</v>
      </c>
      <c r="B242" s="49" t="s">
        <v>183</v>
      </c>
      <c r="C242" s="53" t="s">
        <v>124</v>
      </c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8"/>
      <c r="R242" s="14"/>
      <c r="S242" s="14"/>
      <c r="T242" s="14"/>
      <c r="U242" s="14"/>
    </row>
    <row r="243" spans="1:21" ht="29" thickBot="1" x14ac:dyDescent="0.4">
      <c r="A243" s="30">
        <v>3</v>
      </c>
      <c r="B243" s="49" t="s">
        <v>184</v>
      </c>
      <c r="C243" s="53" t="s">
        <v>124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8"/>
      <c r="R243" s="14"/>
      <c r="S243" s="14"/>
      <c r="T243" s="14"/>
      <c r="U243" s="14"/>
    </row>
    <row r="244" spans="1:21" ht="20" thickBot="1" x14ac:dyDescent="0.4">
      <c r="A244" s="30">
        <v>4</v>
      </c>
      <c r="B244" s="49" t="s">
        <v>185</v>
      </c>
      <c r="C244" s="53" t="s">
        <v>124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8"/>
      <c r="R244" s="14"/>
      <c r="S244" s="14"/>
      <c r="T244" s="14"/>
      <c r="U244" s="14"/>
    </row>
    <row r="245" spans="1:21" ht="20" thickBot="1" x14ac:dyDescent="0.4">
      <c r="A245" s="30">
        <v>5</v>
      </c>
      <c r="B245" s="49" t="s">
        <v>186</v>
      </c>
      <c r="C245" s="53" t="s">
        <v>124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8"/>
      <c r="R245" s="14"/>
      <c r="S245" s="14"/>
      <c r="T245" s="14"/>
      <c r="U245" s="14"/>
    </row>
    <row r="246" spans="1:21" ht="15" thickBot="1" x14ac:dyDescent="0.4">
      <c r="A246" s="30"/>
      <c r="B246" s="172" t="s">
        <v>337</v>
      </c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</row>
    <row r="247" spans="1:21" ht="20.5" customHeight="1" thickBot="1" x14ac:dyDescent="0.4">
      <c r="A247" s="30">
        <v>1</v>
      </c>
      <c r="B247" s="49" t="s">
        <v>187</v>
      </c>
      <c r="C247" s="30" t="s">
        <v>188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8"/>
      <c r="R247" s="14"/>
      <c r="S247" s="14"/>
      <c r="T247" s="14"/>
      <c r="U247" s="14"/>
    </row>
    <row r="248" spans="1:21" ht="20" thickBot="1" x14ac:dyDescent="0.4">
      <c r="A248" s="30">
        <v>2</v>
      </c>
      <c r="B248" s="49" t="s">
        <v>189</v>
      </c>
      <c r="C248" s="30" t="s">
        <v>190</v>
      </c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3"/>
      <c r="R248" s="14"/>
      <c r="S248" s="14"/>
      <c r="T248" s="14"/>
      <c r="U248" s="14"/>
    </row>
    <row r="249" spans="1:21" ht="20" thickBot="1" x14ac:dyDescent="0.4">
      <c r="A249" s="30">
        <v>3</v>
      </c>
      <c r="B249" s="49" t="s">
        <v>191</v>
      </c>
      <c r="C249" s="9" t="s">
        <v>273</v>
      </c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8"/>
      <c r="R249" s="14"/>
      <c r="S249" s="14"/>
      <c r="T249" s="14"/>
      <c r="U249" s="14"/>
    </row>
    <row r="250" spans="1:21" ht="15" thickBot="1" x14ac:dyDescent="0.4">
      <c r="A250" s="30"/>
      <c r="B250" s="172" t="s">
        <v>338</v>
      </c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ht="15" thickBot="1" x14ac:dyDescent="0.4">
      <c r="A251" s="30">
        <v>1</v>
      </c>
      <c r="B251" s="49" t="s">
        <v>192</v>
      </c>
      <c r="C251" s="13" t="s">
        <v>272</v>
      </c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3"/>
      <c r="R251" s="14"/>
      <c r="S251" s="14"/>
      <c r="T251" s="14"/>
      <c r="U251" s="14"/>
    </row>
    <row r="252" spans="1:21" ht="33" customHeight="1" thickBot="1" x14ac:dyDescent="0.4">
      <c r="A252" s="30">
        <v>2</v>
      </c>
      <c r="B252" s="49" t="s">
        <v>193</v>
      </c>
      <c r="C252" s="9" t="s">
        <v>271</v>
      </c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8"/>
      <c r="R252" s="14"/>
      <c r="S252" s="14"/>
      <c r="T252" s="14"/>
      <c r="U252" s="14"/>
    </row>
    <row r="253" spans="1:21" ht="23" customHeight="1" thickBot="1" x14ac:dyDescent="0.4">
      <c r="A253" s="30">
        <v>3</v>
      </c>
      <c r="B253" s="49" t="s">
        <v>194</v>
      </c>
      <c r="C253" s="6" t="s">
        <v>270</v>
      </c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3"/>
      <c r="R253" s="14"/>
      <c r="S253" s="14"/>
      <c r="T253" s="14"/>
      <c r="U253" s="14"/>
    </row>
    <row r="254" spans="1:21" ht="15" thickBot="1" x14ac:dyDescent="0.4">
      <c r="A254" s="54" t="s">
        <v>304</v>
      </c>
      <c r="B254" s="150" t="s">
        <v>407</v>
      </c>
      <c r="C254" s="151"/>
      <c r="D254" s="122">
        <f>SUM(D253+D252+D251+D249+D248+D245+D244+D243+D242+D241+D239+D238+D237+D236+D235+D233+D231+D229+D228+D227+D226+D224+D223+D222+D221+D219)</f>
        <v>0</v>
      </c>
      <c r="E254" s="122">
        <f t="shared" ref="E254:U254" si="10">SUM(E253+E252+E251+E249+E248+E245+E244+E243+E242+E241+E239+E238+E237+E236+E235+E233+E231+E229+E228+E227+E226+E224+E223+E222+E221+E219)</f>
        <v>0</v>
      </c>
      <c r="F254" s="122">
        <f t="shared" si="10"/>
        <v>0</v>
      </c>
      <c r="G254" s="122">
        <f t="shared" si="10"/>
        <v>0</v>
      </c>
      <c r="H254" s="122">
        <f t="shared" si="10"/>
        <v>0</v>
      </c>
      <c r="I254" s="122">
        <f t="shared" si="10"/>
        <v>0</v>
      </c>
      <c r="J254" s="122">
        <f t="shared" si="10"/>
        <v>0</v>
      </c>
      <c r="K254" s="122">
        <f t="shared" si="10"/>
        <v>0</v>
      </c>
      <c r="L254" s="122">
        <f t="shared" si="10"/>
        <v>0</v>
      </c>
      <c r="M254" s="122">
        <f t="shared" si="10"/>
        <v>0</v>
      </c>
      <c r="N254" s="122">
        <f t="shared" si="10"/>
        <v>0</v>
      </c>
      <c r="O254" s="122">
        <f t="shared" si="10"/>
        <v>0</v>
      </c>
      <c r="P254" s="122">
        <f t="shared" si="10"/>
        <v>0</v>
      </c>
      <c r="Q254" s="122">
        <f t="shared" si="10"/>
        <v>0</v>
      </c>
      <c r="R254" s="122">
        <f t="shared" si="10"/>
        <v>0</v>
      </c>
      <c r="S254" s="122">
        <f t="shared" si="10"/>
        <v>0</v>
      </c>
      <c r="T254" s="122">
        <f t="shared" si="10"/>
        <v>0</v>
      </c>
      <c r="U254" s="122">
        <f t="shared" si="10"/>
        <v>0</v>
      </c>
    </row>
    <row r="255" spans="1:21" ht="15" thickBot="1" x14ac:dyDescent="0.4">
      <c r="A255" s="55"/>
      <c r="B255" s="164" t="s">
        <v>482</v>
      </c>
      <c r="C255" s="165"/>
      <c r="D255" s="113">
        <v>32</v>
      </c>
      <c r="E255" s="113">
        <v>32</v>
      </c>
      <c r="F255" s="113">
        <v>32</v>
      </c>
      <c r="G255" s="113">
        <v>32</v>
      </c>
      <c r="H255" s="113">
        <v>32</v>
      </c>
      <c r="I255" s="113">
        <v>32</v>
      </c>
      <c r="J255" s="113">
        <v>32</v>
      </c>
      <c r="K255" s="113">
        <v>32</v>
      </c>
      <c r="L255" s="113">
        <v>32</v>
      </c>
      <c r="M255" s="113">
        <v>32</v>
      </c>
      <c r="N255" s="113">
        <v>32</v>
      </c>
      <c r="O255" s="113">
        <v>32</v>
      </c>
      <c r="P255" s="113">
        <v>32</v>
      </c>
      <c r="Q255" s="113">
        <v>32</v>
      </c>
      <c r="R255" s="113">
        <v>32</v>
      </c>
      <c r="S255" s="113">
        <v>32</v>
      </c>
      <c r="T255" s="113">
        <v>32</v>
      </c>
      <c r="U255" s="113">
        <v>32</v>
      </c>
    </row>
    <row r="256" spans="1:21" ht="15" thickBot="1" x14ac:dyDescent="0.4">
      <c r="A256" s="55"/>
      <c r="B256" s="148" t="s">
        <v>406</v>
      </c>
      <c r="C256" s="149"/>
      <c r="D256" s="48">
        <f>SUM(D254*100/D255)</f>
        <v>0</v>
      </c>
      <c r="E256" s="48">
        <f t="shared" ref="E256:U256" si="11">SUM(E254*100/E255)</f>
        <v>0</v>
      </c>
      <c r="F256" s="48">
        <f t="shared" si="11"/>
        <v>0</v>
      </c>
      <c r="G256" s="48">
        <f t="shared" si="11"/>
        <v>0</v>
      </c>
      <c r="H256" s="48">
        <f t="shared" si="11"/>
        <v>0</v>
      </c>
      <c r="I256" s="48">
        <f t="shared" si="11"/>
        <v>0</v>
      </c>
      <c r="J256" s="48">
        <f t="shared" si="11"/>
        <v>0</v>
      </c>
      <c r="K256" s="48">
        <f t="shared" si="11"/>
        <v>0</v>
      </c>
      <c r="L256" s="48">
        <f t="shared" si="11"/>
        <v>0</v>
      </c>
      <c r="M256" s="48">
        <f t="shared" si="11"/>
        <v>0</v>
      </c>
      <c r="N256" s="48">
        <f t="shared" si="11"/>
        <v>0</v>
      </c>
      <c r="O256" s="48">
        <f t="shared" si="11"/>
        <v>0</v>
      </c>
      <c r="P256" s="48">
        <f t="shared" si="11"/>
        <v>0</v>
      </c>
      <c r="Q256" s="48">
        <f t="shared" si="11"/>
        <v>0</v>
      </c>
      <c r="R256" s="48">
        <f t="shared" si="11"/>
        <v>0</v>
      </c>
      <c r="S256" s="48">
        <f t="shared" si="11"/>
        <v>0</v>
      </c>
      <c r="T256" s="48">
        <f t="shared" si="11"/>
        <v>0</v>
      </c>
      <c r="U256" s="48">
        <f t="shared" si="11"/>
        <v>0</v>
      </c>
    </row>
    <row r="257" spans="1:21" ht="15" thickBot="1" x14ac:dyDescent="0.4">
      <c r="A257" s="17"/>
      <c r="B257" s="176" t="s">
        <v>339</v>
      </c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</row>
    <row r="258" spans="1:21" ht="15" thickBot="1" x14ac:dyDescent="0.4">
      <c r="A258" s="30"/>
      <c r="B258" s="193" t="s">
        <v>340</v>
      </c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</row>
    <row r="259" spans="1:21" ht="15" thickBot="1" x14ac:dyDescent="0.4">
      <c r="A259" s="30">
        <v>1</v>
      </c>
      <c r="B259" s="30" t="s">
        <v>195</v>
      </c>
      <c r="C259" s="49" t="s">
        <v>55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3"/>
      <c r="R259" s="14"/>
      <c r="S259" s="14"/>
      <c r="T259" s="14"/>
      <c r="U259" s="14"/>
    </row>
    <row r="260" spans="1:21" ht="32" customHeight="1" thickBot="1" x14ac:dyDescent="0.4">
      <c r="A260" s="30"/>
      <c r="B260" s="195" t="s">
        <v>341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</row>
    <row r="261" spans="1:21" ht="18.5" thickBot="1" x14ac:dyDescent="0.4">
      <c r="A261" s="30">
        <v>1</v>
      </c>
      <c r="B261" s="53" t="s">
        <v>196</v>
      </c>
      <c r="C261" s="53" t="s">
        <v>55</v>
      </c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8"/>
      <c r="R261" s="14"/>
      <c r="S261" s="14"/>
      <c r="T261" s="14"/>
      <c r="U261" s="14"/>
    </row>
    <row r="262" spans="1:21" ht="18.5" thickBot="1" x14ac:dyDescent="0.4">
      <c r="A262" s="30">
        <v>2</v>
      </c>
      <c r="B262" s="53" t="s">
        <v>197</v>
      </c>
      <c r="C262" s="53" t="s">
        <v>55</v>
      </c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8"/>
      <c r="R262" s="14"/>
      <c r="S262" s="14"/>
      <c r="T262" s="14"/>
      <c r="U262" s="14"/>
    </row>
    <row r="263" spans="1:21" ht="15" thickBot="1" x14ac:dyDescent="0.4">
      <c r="A263" s="30">
        <v>3</v>
      </c>
      <c r="B263" s="49" t="s">
        <v>198</v>
      </c>
      <c r="C263" s="49" t="s">
        <v>55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14"/>
      <c r="S263" s="14"/>
      <c r="T263" s="14"/>
      <c r="U263" s="14"/>
    </row>
    <row r="264" spans="1:21" ht="18.5" thickBot="1" x14ac:dyDescent="0.4">
      <c r="A264" s="30">
        <v>4</v>
      </c>
      <c r="B264" s="45" t="s">
        <v>199</v>
      </c>
      <c r="C264" s="53" t="s">
        <v>55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4"/>
      <c r="S264" s="14"/>
      <c r="T264" s="14"/>
      <c r="U264" s="14"/>
    </row>
    <row r="265" spans="1:21" ht="20" thickBot="1" x14ac:dyDescent="0.4">
      <c r="A265" s="30">
        <v>5</v>
      </c>
      <c r="B265" s="49" t="s">
        <v>200</v>
      </c>
      <c r="C265" s="49" t="s">
        <v>55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14"/>
      <c r="S265" s="14"/>
      <c r="T265" s="14"/>
      <c r="U265" s="14"/>
    </row>
    <row r="266" spans="1:21" ht="15" thickBot="1" x14ac:dyDescent="0.4">
      <c r="A266" s="30"/>
      <c r="B266" s="148" t="s">
        <v>342</v>
      </c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5"/>
      <c r="S266" s="15"/>
      <c r="T266" s="15"/>
      <c r="U266" s="15"/>
    </row>
    <row r="267" spans="1:21" ht="18.5" thickBot="1" x14ac:dyDescent="0.4">
      <c r="A267" s="30">
        <v>1</v>
      </c>
      <c r="B267" s="53" t="s">
        <v>201</v>
      </c>
      <c r="C267" s="53" t="s">
        <v>55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4"/>
      <c r="S267" s="14"/>
      <c r="T267" s="14"/>
      <c r="U267" s="14"/>
    </row>
    <row r="268" spans="1:21" ht="33.5" customHeight="1" thickBot="1" x14ac:dyDescent="0.4">
      <c r="A268" s="30">
        <v>2</v>
      </c>
      <c r="B268" s="49" t="s">
        <v>202</v>
      </c>
      <c r="C268" s="53" t="s">
        <v>203</v>
      </c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4"/>
      <c r="S268" s="14"/>
      <c r="T268" s="14"/>
      <c r="U268" s="14"/>
    </row>
    <row r="269" spans="1:21" ht="15" thickBot="1" x14ac:dyDescent="0.4">
      <c r="A269" s="30"/>
      <c r="B269" s="172" t="s">
        <v>343</v>
      </c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ht="15" thickBot="1" x14ac:dyDescent="0.4">
      <c r="A270" s="30">
        <v>1</v>
      </c>
      <c r="B270" s="53" t="s">
        <v>204</v>
      </c>
      <c r="C270" s="53" t="s">
        <v>55</v>
      </c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4"/>
      <c r="S270" s="14"/>
      <c r="T270" s="14"/>
      <c r="U270" s="14"/>
    </row>
    <row r="271" spans="1:21" ht="29" thickBot="1" x14ac:dyDescent="0.4">
      <c r="A271" s="30">
        <v>2</v>
      </c>
      <c r="B271" s="49" t="s">
        <v>205</v>
      </c>
      <c r="C271" s="53" t="s">
        <v>203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4"/>
      <c r="S271" s="14"/>
      <c r="T271" s="14"/>
      <c r="U271" s="14"/>
    </row>
    <row r="272" spans="1:21" ht="15" thickBot="1" x14ac:dyDescent="0.4">
      <c r="A272" s="160" t="s">
        <v>344</v>
      </c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</row>
    <row r="273" spans="1:21" ht="24" customHeight="1" thickBot="1" x14ac:dyDescent="0.4">
      <c r="A273" s="30">
        <v>1</v>
      </c>
      <c r="B273" s="53" t="s">
        <v>206</v>
      </c>
      <c r="C273" s="53" t="s">
        <v>207</v>
      </c>
      <c r="D273" s="17"/>
      <c r="E273" s="18"/>
      <c r="F273" s="30"/>
      <c r="G273" s="30"/>
      <c r="H273" s="30"/>
      <c r="I273" s="18"/>
      <c r="J273" s="30"/>
      <c r="K273" s="18"/>
      <c r="L273" s="18"/>
      <c r="M273" s="30"/>
      <c r="N273" s="18"/>
      <c r="O273" s="18"/>
      <c r="P273" s="18"/>
      <c r="Q273" s="30"/>
      <c r="R273" s="14"/>
      <c r="S273" s="14"/>
      <c r="T273" s="14"/>
      <c r="U273" s="14"/>
    </row>
    <row r="274" spans="1:21" ht="29" thickBot="1" x14ac:dyDescent="0.4">
      <c r="A274" s="30">
        <v>2</v>
      </c>
      <c r="B274" s="49" t="s">
        <v>208</v>
      </c>
      <c r="C274" s="53" t="s">
        <v>209</v>
      </c>
      <c r="D274" s="18"/>
      <c r="E274" s="30"/>
      <c r="F274" s="18"/>
      <c r="G274" s="18"/>
      <c r="H274" s="18"/>
      <c r="I274" s="30"/>
      <c r="J274" s="18"/>
      <c r="K274" s="30"/>
      <c r="L274" s="30"/>
      <c r="M274" s="18"/>
      <c r="N274" s="30"/>
      <c r="O274" s="30"/>
      <c r="P274" s="30"/>
      <c r="Q274" s="18"/>
      <c r="R274" s="14"/>
      <c r="S274" s="14"/>
      <c r="T274" s="14"/>
      <c r="U274" s="14"/>
    </row>
    <row r="275" spans="1:21" ht="20" thickBot="1" x14ac:dyDescent="0.4">
      <c r="A275" s="30">
        <v>3</v>
      </c>
      <c r="B275" s="49" t="s">
        <v>210</v>
      </c>
      <c r="C275" s="53" t="s">
        <v>209</v>
      </c>
      <c r="D275" s="17"/>
      <c r="E275" s="30"/>
      <c r="F275" s="18"/>
      <c r="G275" s="18"/>
      <c r="H275" s="30"/>
      <c r="I275" s="18"/>
      <c r="J275" s="30"/>
      <c r="K275" s="18"/>
      <c r="L275" s="18"/>
      <c r="M275" s="18"/>
      <c r="N275" s="18"/>
      <c r="O275" s="18"/>
      <c r="P275" s="18"/>
      <c r="Q275" s="18"/>
      <c r="R275" s="14"/>
      <c r="S275" s="14"/>
      <c r="T275" s="14"/>
      <c r="U275" s="14"/>
    </row>
    <row r="276" spans="1:21" ht="15" thickBot="1" x14ac:dyDescent="0.4">
      <c r="A276" s="30"/>
      <c r="B276" s="158" t="s">
        <v>345</v>
      </c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ht="20" thickBot="1" x14ac:dyDescent="0.4">
      <c r="A277" s="30">
        <v>1</v>
      </c>
      <c r="B277" s="49" t="s">
        <v>211</v>
      </c>
      <c r="C277" s="49" t="s">
        <v>11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14"/>
      <c r="S277" s="14"/>
      <c r="T277" s="14"/>
      <c r="U277" s="14"/>
    </row>
    <row r="278" spans="1:21" ht="43" customHeight="1" thickBot="1" x14ac:dyDescent="0.4">
      <c r="A278" s="30">
        <v>2</v>
      </c>
      <c r="B278" s="49" t="s">
        <v>212</v>
      </c>
      <c r="C278" s="53" t="s">
        <v>55</v>
      </c>
      <c r="D278" s="17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14"/>
      <c r="S278" s="14"/>
      <c r="T278" s="14"/>
      <c r="U278" s="14"/>
    </row>
    <row r="279" spans="1:21" ht="15" thickBot="1" x14ac:dyDescent="0.4">
      <c r="A279" s="30"/>
      <c r="B279" s="160" t="s">
        <v>346</v>
      </c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</row>
    <row r="280" spans="1:21" ht="20" thickBot="1" x14ac:dyDescent="0.4">
      <c r="A280" s="30">
        <v>1</v>
      </c>
      <c r="B280" s="49" t="s">
        <v>213</v>
      </c>
      <c r="C280" s="53" t="s">
        <v>214</v>
      </c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4"/>
      <c r="S280" s="14"/>
      <c r="T280" s="14"/>
      <c r="U280" s="14"/>
    </row>
    <row r="281" spans="1:21" ht="20" thickBot="1" x14ac:dyDescent="0.4">
      <c r="A281" s="30">
        <v>2</v>
      </c>
      <c r="B281" s="49" t="s">
        <v>215</v>
      </c>
      <c r="C281" s="53" t="s">
        <v>216</v>
      </c>
      <c r="D281" s="17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14"/>
      <c r="S281" s="14"/>
      <c r="T281" s="14"/>
      <c r="U281" s="14"/>
    </row>
    <row r="282" spans="1:21" ht="15" thickBot="1" x14ac:dyDescent="0.4">
      <c r="A282" s="30"/>
      <c r="B282" s="160" t="s">
        <v>274</v>
      </c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</row>
    <row r="283" spans="1:21" ht="18.5" thickBot="1" x14ac:dyDescent="0.4">
      <c r="A283" s="30">
        <v>1</v>
      </c>
      <c r="B283" s="45" t="s">
        <v>217</v>
      </c>
      <c r="C283" s="53" t="s">
        <v>218</v>
      </c>
      <c r="D283" s="18"/>
      <c r="E283" s="18"/>
      <c r="F283" s="18"/>
      <c r="G283" s="30"/>
      <c r="H283" s="30"/>
      <c r="I283" s="18"/>
      <c r="J283" s="30"/>
      <c r="K283" s="18"/>
      <c r="L283" s="18"/>
      <c r="M283" s="18"/>
      <c r="N283" s="18"/>
      <c r="O283" s="30"/>
      <c r="P283" s="18"/>
      <c r="Q283" s="18"/>
      <c r="R283" s="14"/>
      <c r="S283" s="14"/>
      <c r="T283" s="14"/>
      <c r="U283" s="14"/>
    </row>
    <row r="284" spans="1:21" x14ac:dyDescent="0.35">
      <c r="A284" s="54" t="s">
        <v>304</v>
      </c>
      <c r="B284" s="150" t="s">
        <v>407</v>
      </c>
      <c r="C284" s="151"/>
      <c r="D284" s="123">
        <f>SUM(D283+D281+D280+D278+D277+D275+D274+D273+D271+D270+D268+D267+D265+D264+D263+D262+D261+D259)</f>
        <v>0</v>
      </c>
      <c r="E284" s="123">
        <f t="shared" ref="E284:U284" si="12">SUM(E283+E281+E280+E278+E277+E275+E274+E273+E271+E270+E268+E267+E265+E264+E263+E262+E261+E259)</f>
        <v>0</v>
      </c>
      <c r="F284" s="123">
        <f t="shared" si="12"/>
        <v>0</v>
      </c>
      <c r="G284" s="123">
        <f t="shared" si="12"/>
        <v>0</v>
      </c>
      <c r="H284" s="123">
        <f t="shared" si="12"/>
        <v>0</v>
      </c>
      <c r="I284" s="123">
        <f t="shared" si="12"/>
        <v>0</v>
      </c>
      <c r="J284" s="123">
        <f t="shared" si="12"/>
        <v>0</v>
      </c>
      <c r="K284" s="123">
        <f t="shared" si="12"/>
        <v>0</v>
      </c>
      <c r="L284" s="123">
        <f t="shared" si="12"/>
        <v>0</v>
      </c>
      <c r="M284" s="123">
        <f t="shared" si="12"/>
        <v>0</v>
      </c>
      <c r="N284" s="123">
        <f t="shared" si="12"/>
        <v>0</v>
      </c>
      <c r="O284" s="123">
        <f t="shared" si="12"/>
        <v>0</v>
      </c>
      <c r="P284" s="123">
        <f t="shared" si="12"/>
        <v>0</v>
      </c>
      <c r="Q284" s="123">
        <f t="shared" si="12"/>
        <v>0</v>
      </c>
      <c r="R284" s="123">
        <f t="shared" si="12"/>
        <v>0</v>
      </c>
      <c r="S284" s="123">
        <f t="shared" si="12"/>
        <v>0</v>
      </c>
      <c r="T284" s="123">
        <f t="shared" si="12"/>
        <v>0</v>
      </c>
      <c r="U284" s="123">
        <f t="shared" si="12"/>
        <v>0</v>
      </c>
    </row>
    <row r="285" spans="1:21" ht="15" thickBot="1" x14ac:dyDescent="0.4">
      <c r="A285" s="55"/>
      <c r="B285" s="152" t="s">
        <v>483</v>
      </c>
      <c r="C285" s="153"/>
      <c r="D285" s="112">
        <v>20</v>
      </c>
      <c r="E285" s="112">
        <v>20</v>
      </c>
      <c r="F285" s="112">
        <v>20</v>
      </c>
      <c r="G285" s="112">
        <v>20</v>
      </c>
      <c r="H285" s="112">
        <v>20</v>
      </c>
      <c r="I285" s="112">
        <v>20</v>
      </c>
      <c r="J285" s="112">
        <v>20</v>
      </c>
      <c r="K285" s="112">
        <v>20</v>
      </c>
      <c r="L285" s="112">
        <v>20</v>
      </c>
      <c r="M285" s="112">
        <v>20</v>
      </c>
      <c r="N285" s="112">
        <v>20</v>
      </c>
      <c r="O285" s="112">
        <v>20</v>
      </c>
      <c r="P285" s="112">
        <v>20</v>
      </c>
      <c r="Q285" s="112">
        <v>20</v>
      </c>
      <c r="R285" s="112">
        <v>20</v>
      </c>
      <c r="S285" s="112">
        <v>20</v>
      </c>
      <c r="T285" s="112">
        <v>20</v>
      </c>
      <c r="U285" s="112">
        <v>20</v>
      </c>
    </row>
    <row r="286" spans="1:21" ht="15" thickBot="1" x14ac:dyDescent="0.4">
      <c r="A286" s="111"/>
      <c r="B286" s="154" t="s">
        <v>406</v>
      </c>
      <c r="C286" s="155"/>
      <c r="D286" s="14">
        <f>SUM(D284*100/D285)</f>
        <v>0</v>
      </c>
      <c r="E286" s="14">
        <f t="shared" ref="E286:U286" si="13">SUM(E284*100/E285)</f>
        <v>0</v>
      </c>
      <c r="F286" s="14">
        <f t="shared" si="13"/>
        <v>0</v>
      </c>
      <c r="G286" s="14">
        <f t="shared" si="13"/>
        <v>0</v>
      </c>
      <c r="H286" s="14">
        <f t="shared" si="13"/>
        <v>0</v>
      </c>
      <c r="I286" s="14">
        <f t="shared" si="13"/>
        <v>0</v>
      </c>
      <c r="J286" s="14">
        <f t="shared" si="13"/>
        <v>0</v>
      </c>
      <c r="K286" s="14">
        <f t="shared" si="13"/>
        <v>0</v>
      </c>
      <c r="L286" s="14">
        <f t="shared" si="13"/>
        <v>0</v>
      </c>
      <c r="M286" s="14">
        <f t="shared" si="13"/>
        <v>0</v>
      </c>
      <c r="N286" s="14">
        <f t="shared" si="13"/>
        <v>0</v>
      </c>
      <c r="O286" s="14">
        <f t="shared" si="13"/>
        <v>0</v>
      </c>
      <c r="P286" s="14">
        <f t="shared" si="13"/>
        <v>0</v>
      </c>
      <c r="Q286" s="14">
        <f t="shared" si="13"/>
        <v>0</v>
      </c>
      <c r="R286" s="14">
        <f t="shared" si="13"/>
        <v>0</v>
      </c>
      <c r="S286" s="14">
        <f t="shared" si="13"/>
        <v>0</v>
      </c>
      <c r="T286" s="14">
        <f t="shared" si="13"/>
        <v>0</v>
      </c>
      <c r="U286" s="14">
        <f t="shared" si="13"/>
        <v>0</v>
      </c>
    </row>
    <row r="287" spans="1:21" ht="15" thickBot="1" x14ac:dyDescent="0.4">
      <c r="A287" s="136"/>
      <c r="B287" s="154" t="s">
        <v>484</v>
      </c>
      <c r="C287" s="155"/>
      <c r="D287" s="137">
        <f>SUM(D284+D254+D214+D136+D89+D57+D31)</f>
        <v>0</v>
      </c>
      <c r="E287" s="137">
        <f t="shared" ref="E287:U287" si="14">SUM(E284+E254+E214+E136+E89+E57+E31)</f>
        <v>0</v>
      </c>
      <c r="F287" s="137">
        <f t="shared" si="14"/>
        <v>0</v>
      </c>
      <c r="G287" s="137">
        <f t="shared" si="14"/>
        <v>0</v>
      </c>
      <c r="H287" s="137">
        <f t="shared" si="14"/>
        <v>0</v>
      </c>
      <c r="I287" s="137">
        <f t="shared" si="14"/>
        <v>0</v>
      </c>
      <c r="J287" s="137">
        <f t="shared" si="14"/>
        <v>0</v>
      </c>
      <c r="K287" s="137">
        <f t="shared" si="14"/>
        <v>0</v>
      </c>
      <c r="L287" s="137">
        <f t="shared" si="14"/>
        <v>0</v>
      </c>
      <c r="M287" s="137">
        <f t="shared" si="14"/>
        <v>0</v>
      </c>
      <c r="N287" s="137">
        <f t="shared" si="14"/>
        <v>0</v>
      </c>
      <c r="O287" s="137">
        <f t="shared" si="14"/>
        <v>0</v>
      </c>
      <c r="P287" s="137">
        <f t="shared" si="14"/>
        <v>0</v>
      </c>
      <c r="Q287" s="137">
        <f t="shared" si="14"/>
        <v>0</v>
      </c>
      <c r="R287" s="137">
        <f t="shared" si="14"/>
        <v>0</v>
      </c>
      <c r="S287" s="137">
        <f t="shared" si="14"/>
        <v>0</v>
      </c>
      <c r="T287" s="137">
        <f t="shared" si="14"/>
        <v>0</v>
      </c>
      <c r="U287" s="137">
        <f t="shared" si="14"/>
        <v>0</v>
      </c>
    </row>
    <row r="288" spans="1:21" ht="15" thickBot="1" x14ac:dyDescent="0.4">
      <c r="A288" s="111"/>
      <c r="B288" s="154" t="s">
        <v>485</v>
      </c>
      <c r="C288" s="155"/>
      <c r="D288" s="137">
        <f>SUM(D285+D255+D215+D137+D90+D58+D32)</f>
        <v>217</v>
      </c>
      <c r="E288" s="137">
        <f t="shared" ref="E288:U288" si="15">SUM(E285+E255+E215+E137+E90+E58+E32)</f>
        <v>217</v>
      </c>
      <c r="F288" s="137">
        <f t="shared" si="15"/>
        <v>217</v>
      </c>
      <c r="G288" s="137">
        <f t="shared" si="15"/>
        <v>217</v>
      </c>
      <c r="H288" s="137">
        <f t="shared" si="15"/>
        <v>217</v>
      </c>
      <c r="I288" s="137">
        <f t="shared" si="15"/>
        <v>217</v>
      </c>
      <c r="J288" s="137">
        <f t="shared" si="15"/>
        <v>217</v>
      </c>
      <c r="K288" s="137">
        <f t="shared" si="15"/>
        <v>217</v>
      </c>
      <c r="L288" s="137">
        <f t="shared" si="15"/>
        <v>217</v>
      </c>
      <c r="M288" s="137">
        <f t="shared" si="15"/>
        <v>217</v>
      </c>
      <c r="N288" s="137">
        <f t="shared" si="15"/>
        <v>217</v>
      </c>
      <c r="O288" s="137">
        <f t="shared" si="15"/>
        <v>217</v>
      </c>
      <c r="P288" s="137">
        <f t="shared" si="15"/>
        <v>217</v>
      </c>
      <c r="Q288" s="137">
        <f t="shared" si="15"/>
        <v>217</v>
      </c>
      <c r="R288" s="137">
        <f t="shared" si="15"/>
        <v>217</v>
      </c>
      <c r="S288" s="137">
        <f t="shared" si="15"/>
        <v>217</v>
      </c>
      <c r="T288" s="137">
        <f t="shared" si="15"/>
        <v>217</v>
      </c>
      <c r="U288" s="137">
        <f t="shared" si="15"/>
        <v>217</v>
      </c>
    </row>
    <row r="289" spans="1:21" ht="15" thickBot="1" x14ac:dyDescent="0.4">
      <c r="A289" s="111"/>
      <c r="B289" s="154" t="s">
        <v>486</v>
      </c>
      <c r="C289" s="155"/>
      <c r="D289" s="138">
        <f>SUM(D287*100/D288)</f>
        <v>0</v>
      </c>
      <c r="E289" s="138">
        <f t="shared" ref="E289:R289" si="16">SUM(E287*100/E288)</f>
        <v>0</v>
      </c>
      <c r="F289" s="138">
        <f t="shared" si="16"/>
        <v>0</v>
      </c>
      <c r="G289" s="138">
        <f t="shared" si="16"/>
        <v>0</v>
      </c>
      <c r="H289" s="138">
        <f t="shared" si="16"/>
        <v>0</v>
      </c>
      <c r="I289" s="138">
        <f t="shared" si="16"/>
        <v>0</v>
      </c>
      <c r="J289" s="138">
        <f t="shared" si="16"/>
        <v>0</v>
      </c>
      <c r="K289" s="138">
        <f t="shared" si="16"/>
        <v>0</v>
      </c>
      <c r="L289" s="138">
        <f t="shared" si="16"/>
        <v>0</v>
      </c>
      <c r="M289" s="138">
        <f t="shared" si="16"/>
        <v>0</v>
      </c>
      <c r="N289" s="138">
        <f t="shared" si="16"/>
        <v>0</v>
      </c>
      <c r="O289" s="138">
        <f t="shared" si="16"/>
        <v>0</v>
      </c>
      <c r="P289" s="138">
        <f t="shared" si="16"/>
        <v>0</v>
      </c>
      <c r="Q289" s="138">
        <f t="shared" si="16"/>
        <v>0</v>
      </c>
      <c r="R289" s="138">
        <f t="shared" si="16"/>
        <v>0</v>
      </c>
      <c r="S289" s="138">
        <f t="shared" ref="S289" si="17">SUM(S287*100/S288)</f>
        <v>0</v>
      </c>
      <c r="T289" s="138">
        <f t="shared" ref="T289" si="18">SUM(T287*100/T288)</f>
        <v>0</v>
      </c>
      <c r="U289" s="138">
        <f t="shared" ref="U289" si="19">SUM(U287*100/U288)</f>
        <v>0</v>
      </c>
    </row>
  </sheetData>
  <mergeCells count="97">
    <mergeCell ref="B287:C287"/>
    <mergeCell ref="B288:C288"/>
    <mergeCell ref="B289:C289"/>
    <mergeCell ref="B73:U73"/>
    <mergeCell ref="B76:U76"/>
    <mergeCell ref="B79:U79"/>
    <mergeCell ref="B134:U134"/>
    <mergeCell ref="B110:U110"/>
    <mergeCell ref="B121:U121"/>
    <mergeCell ref="B81:U81"/>
    <mergeCell ref="B83:U83"/>
    <mergeCell ref="B85:U85"/>
    <mergeCell ref="B87:U87"/>
    <mergeCell ref="B266:Q266"/>
    <mergeCell ref="B269:U269"/>
    <mergeCell ref="B230:U230"/>
    <mergeCell ref="B7:U7"/>
    <mergeCell ref="B8:U8"/>
    <mergeCell ref="B11:U11"/>
    <mergeCell ref="B14:U14"/>
    <mergeCell ref="B69:Q69"/>
    <mergeCell ref="B64:U64"/>
    <mergeCell ref="B67:U67"/>
    <mergeCell ref="B31:C31"/>
    <mergeCell ref="B33:C33"/>
    <mergeCell ref="B32:C32"/>
    <mergeCell ref="B57:C57"/>
    <mergeCell ref="B58:C58"/>
    <mergeCell ref="B59:C59"/>
    <mergeCell ref="B47:U47"/>
    <mergeCell ref="B60:U60"/>
    <mergeCell ref="B61:U61"/>
    <mergeCell ref="C234:U234"/>
    <mergeCell ref="B260:U260"/>
    <mergeCell ref="B258:U258"/>
    <mergeCell ref="B89:C89"/>
    <mergeCell ref="B90:C90"/>
    <mergeCell ref="B91:C91"/>
    <mergeCell ref="B136:C136"/>
    <mergeCell ref="B137:C137"/>
    <mergeCell ref="B138:C138"/>
    <mergeCell ref="B214:C214"/>
    <mergeCell ref="B215:C215"/>
    <mergeCell ref="B139:U139"/>
    <mergeCell ref="B140:U140"/>
    <mergeCell ref="B147:U147"/>
    <mergeCell ref="B217:U217"/>
    <mergeCell ref="B195:Q195"/>
    <mergeCell ref="B169:Q169"/>
    <mergeCell ref="B173:Q173"/>
    <mergeCell ref="B175:Q175"/>
    <mergeCell ref="B201:U201"/>
    <mergeCell ref="A2:U2"/>
    <mergeCell ref="B240:U240"/>
    <mergeCell ref="B246:U246"/>
    <mergeCell ref="B250:U250"/>
    <mergeCell ref="B257:U257"/>
    <mergeCell ref="B92:U92"/>
    <mergeCell ref="B93:U93"/>
    <mergeCell ref="B96:U96"/>
    <mergeCell ref="B102:U102"/>
    <mergeCell ref="B104:U104"/>
    <mergeCell ref="B107:U107"/>
    <mergeCell ref="B18:U18"/>
    <mergeCell ref="B24:U24"/>
    <mergeCell ref="B34:U34"/>
    <mergeCell ref="B35:U35"/>
    <mergeCell ref="B127:U127"/>
    <mergeCell ref="A176:A177"/>
    <mergeCell ref="A156:A159"/>
    <mergeCell ref="B179:B181"/>
    <mergeCell ref="A179:A181"/>
    <mergeCell ref="A182:A184"/>
    <mergeCell ref="B182:B184"/>
    <mergeCell ref="B161:U161"/>
    <mergeCell ref="A185:A186"/>
    <mergeCell ref="B185:B186"/>
    <mergeCell ref="B187:B189"/>
    <mergeCell ref="A187:A189"/>
    <mergeCell ref="B193:B194"/>
    <mergeCell ref="A193:A194"/>
    <mergeCell ref="B256:C256"/>
    <mergeCell ref="B284:C284"/>
    <mergeCell ref="B285:C285"/>
    <mergeCell ref="B286:C286"/>
    <mergeCell ref="B216:C216"/>
    <mergeCell ref="B276:U276"/>
    <mergeCell ref="A272:U272"/>
    <mergeCell ref="B279:U279"/>
    <mergeCell ref="B282:U282"/>
    <mergeCell ref="A222:A223"/>
    <mergeCell ref="B254:C254"/>
    <mergeCell ref="B255:C255"/>
    <mergeCell ref="B225:U225"/>
    <mergeCell ref="B220:U220"/>
    <mergeCell ref="B218:U218"/>
    <mergeCell ref="B232:U23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9"/>
  <sheetViews>
    <sheetView topLeftCell="A58" workbookViewId="0">
      <selection activeCell="C79" sqref="C79"/>
    </sheetView>
  </sheetViews>
  <sheetFormatPr defaultRowHeight="14.5" x14ac:dyDescent="0.35"/>
  <cols>
    <col min="1" max="1" width="3.6328125" customWidth="1"/>
    <col min="2" max="2" width="28.6328125" customWidth="1"/>
    <col min="3" max="3" width="20.08984375" customWidth="1"/>
    <col min="4" max="4" width="4.90625" customWidth="1"/>
    <col min="5" max="5" width="4.08984375" customWidth="1"/>
    <col min="6" max="6" width="4.7265625" customWidth="1"/>
    <col min="7" max="7" width="4.36328125" customWidth="1"/>
    <col min="8" max="8" width="4.81640625" customWidth="1"/>
    <col min="9" max="9" width="4.453125" customWidth="1"/>
    <col min="10" max="11" width="4.26953125" customWidth="1"/>
    <col min="12" max="12" width="3.81640625" customWidth="1"/>
    <col min="13" max="13" width="4" customWidth="1"/>
    <col min="14" max="14" width="4.7265625" customWidth="1"/>
    <col min="15" max="15" width="4.6328125" customWidth="1"/>
    <col min="16" max="16" width="4.54296875" customWidth="1"/>
    <col min="17" max="17" width="4.26953125" customWidth="1"/>
    <col min="18" max="18" width="4.81640625" customWidth="1"/>
    <col min="19" max="19" width="5.08984375" customWidth="1"/>
    <col min="20" max="20" width="6" customWidth="1"/>
  </cols>
  <sheetData>
    <row r="2" spans="1:21" x14ac:dyDescent="0.35">
      <c r="A2" s="83" t="s">
        <v>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x14ac:dyDescent="0.35">
      <c r="A3" s="248" t="s">
        <v>291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1:21" ht="15" thickBot="1" x14ac:dyDescent="0.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146" customHeight="1" thickBot="1" x14ac:dyDescent="0.4">
      <c r="A5" s="85"/>
      <c r="B5" s="86" t="s">
        <v>347</v>
      </c>
      <c r="C5" s="7" t="s">
        <v>348</v>
      </c>
      <c r="D5" s="139" t="s">
        <v>487</v>
      </c>
      <c r="E5" s="139" t="s">
        <v>488</v>
      </c>
      <c r="F5" s="139" t="s">
        <v>489</v>
      </c>
      <c r="G5" s="139" t="s">
        <v>490</v>
      </c>
      <c r="H5" s="139" t="s">
        <v>491</v>
      </c>
      <c r="I5" s="139" t="s">
        <v>492</v>
      </c>
      <c r="J5" s="139" t="s">
        <v>493</v>
      </c>
      <c r="K5" s="139" t="s">
        <v>494</v>
      </c>
      <c r="L5" s="139" t="s">
        <v>495</v>
      </c>
      <c r="M5" s="139" t="s">
        <v>496</v>
      </c>
      <c r="N5" s="139" t="s">
        <v>497</v>
      </c>
      <c r="O5" s="139" t="s">
        <v>498</v>
      </c>
      <c r="P5" s="139" t="s">
        <v>499</v>
      </c>
      <c r="Q5" s="139" t="s">
        <v>500</v>
      </c>
      <c r="R5" s="139" t="s">
        <v>501</v>
      </c>
      <c r="S5" s="139" t="s">
        <v>502</v>
      </c>
      <c r="T5" s="139" t="s">
        <v>503</v>
      </c>
      <c r="U5" s="84"/>
    </row>
    <row r="6" spans="1:21" ht="15" thickBot="1" x14ac:dyDescent="0.4">
      <c r="A6" s="250" t="s">
        <v>292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2"/>
      <c r="U6" s="84"/>
    </row>
    <row r="7" spans="1:21" ht="27.5" customHeight="1" thickBot="1" x14ac:dyDescent="0.4">
      <c r="A7" s="89">
        <v>1</v>
      </c>
      <c r="B7" s="87" t="s">
        <v>349</v>
      </c>
      <c r="C7" s="88" t="s">
        <v>350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4"/>
    </row>
    <row r="8" spans="1:21" ht="25.5" customHeight="1" thickBot="1" x14ac:dyDescent="0.4">
      <c r="A8" s="89">
        <v>2</v>
      </c>
      <c r="B8" s="87" t="s">
        <v>351</v>
      </c>
      <c r="C8" s="88" t="s">
        <v>352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4"/>
    </row>
    <row r="9" spans="1:21" ht="38" customHeight="1" thickBot="1" x14ac:dyDescent="0.4">
      <c r="A9" s="89">
        <v>3</v>
      </c>
      <c r="B9" s="90" t="s">
        <v>353</v>
      </c>
      <c r="C9" s="87" t="s">
        <v>352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4"/>
    </row>
    <row r="10" spans="1:21" ht="37" customHeight="1" thickBot="1" x14ac:dyDescent="0.4">
      <c r="A10" s="89">
        <v>4</v>
      </c>
      <c r="B10" s="87" t="s">
        <v>354</v>
      </c>
      <c r="C10" s="88" t="s">
        <v>352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4"/>
    </row>
    <row r="11" spans="1:21" ht="36" customHeight="1" thickBot="1" x14ac:dyDescent="0.4">
      <c r="A11" s="89">
        <v>5</v>
      </c>
      <c r="B11" s="90" t="s">
        <v>355</v>
      </c>
      <c r="C11" s="88" t="s">
        <v>352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4"/>
    </row>
    <row r="12" spans="1:21" ht="27" customHeight="1" thickBot="1" x14ac:dyDescent="0.4">
      <c r="A12" s="89">
        <v>6</v>
      </c>
      <c r="B12" s="87" t="s">
        <v>356</v>
      </c>
      <c r="C12" s="88" t="s">
        <v>352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4"/>
    </row>
    <row r="13" spans="1:21" ht="20.5" customHeight="1" thickBot="1" x14ac:dyDescent="0.4">
      <c r="A13" s="257" t="s">
        <v>504</v>
      </c>
      <c r="B13" s="258"/>
      <c r="C13" s="259"/>
      <c r="D13" s="141">
        <f>SUM(D7:D12)</f>
        <v>0</v>
      </c>
      <c r="E13" s="141">
        <f t="shared" ref="E13:T13" si="0">SUM(E7:E12)</f>
        <v>0</v>
      </c>
      <c r="F13" s="141">
        <f t="shared" si="0"/>
        <v>0</v>
      </c>
      <c r="G13" s="141">
        <f t="shared" si="0"/>
        <v>0</v>
      </c>
      <c r="H13" s="141">
        <f t="shared" si="0"/>
        <v>0</v>
      </c>
      <c r="I13" s="141">
        <f t="shared" si="0"/>
        <v>0</v>
      </c>
      <c r="J13" s="141">
        <f t="shared" si="0"/>
        <v>0</v>
      </c>
      <c r="K13" s="141">
        <f t="shared" si="0"/>
        <v>0</v>
      </c>
      <c r="L13" s="141">
        <f t="shared" si="0"/>
        <v>0</v>
      </c>
      <c r="M13" s="141">
        <f t="shared" si="0"/>
        <v>0</v>
      </c>
      <c r="N13" s="141">
        <f t="shared" si="0"/>
        <v>0</v>
      </c>
      <c r="O13" s="141">
        <f t="shared" si="0"/>
        <v>0</v>
      </c>
      <c r="P13" s="141">
        <f t="shared" si="0"/>
        <v>0</v>
      </c>
      <c r="Q13" s="141">
        <f t="shared" si="0"/>
        <v>0</v>
      </c>
      <c r="R13" s="141">
        <f t="shared" si="0"/>
        <v>0</v>
      </c>
      <c r="S13" s="141">
        <f t="shared" si="0"/>
        <v>0</v>
      </c>
      <c r="T13" s="141">
        <f t="shared" si="0"/>
        <v>0</v>
      </c>
      <c r="U13" s="84"/>
    </row>
    <row r="14" spans="1:21" ht="21.5" customHeight="1" thickBot="1" x14ac:dyDescent="0.4">
      <c r="A14" s="254" t="s">
        <v>505</v>
      </c>
      <c r="B14" s="255"/>
      <c r="C14" s="256"/>
      <c r="D14" s="126">
        <v>6</v>
      </c>
      <c r="E14" s="126">
        <v>6</v>
      </c>
      <c r="F14" s="126">
        <v>6</v>
      </c>
      <c r="G14" s="126">
        <v>6</v>
      </c>
      <c r="H14" s="126">
        <v>6</v>
      </c>
      <c r="I14" s="126">
        <v>6</v>
      </c>
      <c r="J14" s="126">
        <v>6</v>
      </c>
      <c r="K14" s="126">
        <v>6</v>
      </c>
      <c r="L14" s="126">
        <v>6</v>
      </c>
      <c r="M14" s="126">
        <v>6</v>
      </c>
      <c r="N14" s="126">
        <v>6</v>
      </c>
      <c r="O14" s="126">
        <v>6</v>
      </c>
      <c r="P14" s="126">
        <v>6</v>
      </c>
      <c r="Q14" s="126">
        <v>6</v>
      </c>
      <c r="R14" s="126">
        <v>6</v>
      </c>
      <c r="S14" s="126">
        <v>6</v>
      </c>
      <c r="T14" s="126">
        <v>6</v>
      </c>
      <c r="U14" s="84"/>
    </row>
    <row r="15" spans="1:21" ht="28.5" customHeight="1" thickBot="1" x14ac:dyDescent="0.4">
      <c r="A15" s="251" t="s">
        <v>404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3"/>
      <c r="U15" s="84"/>
    </row>
    <row r="16" spans="1:21" ht="49.5" customHeight="1" thickBot="1" x14ac:dyDescent="0.4">
      <c r="A16" s="89">
        <v>1</v>
      </c>
      <c r="B16" s="90" t="s">
        <v>357</v>
      </c>
      <c r="C16" s="87" t="s">
        <v>358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4"/>
    </row>
    <row r="17" spans="1:21" ht="36" customHeight="1" thickBot="1" x14ac:dyDescent="0.4">
      <c r="A17" s="89">
        <v>2</v>
      </c>
      <c r="B17" s="88" t="s">
        <v>359</v>
      </c>
      <c r="C17" s="87" t="s">
        <v>360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4"/>
    </row>
    <row r="18" spans="1:21" ht="26.5" customHeight="1" thickBot="1" x14ac:dyDescent="0.4">
      <c r="A18" s="89">
        <v>3</v>
      </c>
      <c r="B18" s="87" t="s">
        <v>361</v>
      </c>
      <c r="C18" s="88" t="s">
        <v>362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4"/>
    </row>
    <row r="19" spans="1:21" ht="26.5" customHeight="1" thickBot="1" x14ac:dyDescent="0.4">
      <c r="A19" s="260" t="s">
        <v>504</v>
      </c>
      <c r="B19" s="261"/>
      <c r="C19" s="262"/>
      <c r="D19" s="141">
        <f>SUM(D16:D18)</f>
        <v>0</v>
      </c>
      <c r="E19" s="141">
        <f t="shared" ref="E19:T19" si="1">SUM(E16:E18)</f>
        <v>0</v>
      </c>
      <c r="F19" s="141">
        <f t="shared" si="1"/>
        <v>0</v>
      </c>
      <c r="G19" s="141">
        <f t="shared" si="1"/>
        <v>0</v>
      </c>
      <c r="H19" s="141">
        <f t="shared" si="1"/>
        <v>0</v>
      </c>
      <c r="I19" s="141">
        <f t="shared" si="1"/>
        <v>0</v>
      </c>
      <c r="J19" s="141">
        <f t="shared" si="1"/>
        <v>0</v>
      </c>
      <c r="K19" s="141">
        <f t="shared" si="1"/>
        <v>0</v>
      </c>
      <c r="L19" s="141">
        <f t="shared" si="1"/>
        <v>0</v>
      </c>
      <c r="M19" s="141">
        <f t="shared" si="1"/>
        <v>0</v>
      </c>
      <c r="N19" s="141">
        <f t="shared" si="1"/>
        <v>0</v>
      </c>
      <c r="O19" s="141">
        <f t="shared" si="1"/>
        <v>0</v>
      </c>
      <c r="P19" s="141">
        <f t="shared" si="1"/>
        <v>0</v>
      </c>
      <c r="Q19" s="141">
        <f t="shared" si="1"/>
        <v>0</v>
      </c>
      <c r="R19" s="141">
        <f t="shared" si="1"/>
        <v>0</v>
      </c>
      <c r="S19" s="141">
        <f t="shared" si="1"/>
        <v>0</v>
      </c>
      <c r="T19" s="141">
        <f t="shared" si="1"/>
        <v>0</v>
      </c>
      <c r="U19" s="84"/>
    </row>
    <row r="20" spans="1:21" ht="15" thickBot="1" x14ac:dyDescent="0.4">
      <c r="A20" s="263" t="s">
        <v>506</v>
      </c>
      <c r="B20" s="264"/>
      <c r="C20" s="265"/>
      <c r="D20" s="125">
        <v>3</v>
      </c>
      <c r="E20" s="125">
        <v>3</v>
      </c>
      <c r="F20" s="125">
        <v>3</v>
      </c>
      <c r="G20" s="125">
        <v>3</v>
      </c>
      <c r="H20" s="125">
        <v>3</v>
      </c>
      <c r="I20" s="125">
        <v>3</v>
      </c>
      <c r="J20" s="125">
        <v>3</v>
      </c>
      <c r="K20" s="125">
        <v>3</v>
      </c>
      <c r="L20" s="125">
        <v>3</v>
      </c>
      <c r="M20" s="125">
        <v>3</v>
      </c>
      <c r="N20" s="125">
        <v>3</v>
      </c>
      <c r="O20" s="125">
        <v>3</v>
      </c>
      <c r="P20" s="125">
        <v>3</v>
      </c>
      <c r="Q20" s="125">
        <v>3</v>
      </c>
      <c r="R20" s="125">
        <v>3</v>
      </c>
      <c r="S20" s="125">
        <v>3</v>
      </c>
      <c r="T20" s="125">
        <v>3</v>
      </c>
      <c r="U20" s="84"/>
    </row>
    <row r="21" spans="1:21" ht="15" thickBot="1" x14ac:dyDescent="0.4">
      <c r="A21" s="247" t="s">
        <v>290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6"/>
      <c r="U21" s="84"/>
    </row>
    <row r="22" spans="1:21" ht="65.5" customHeight="1" thickBot="1" x14ac:dyDescent="0.4">
      <c r="A22" s="84">
        <v>1</v>
      </c>
      <c r="B22" s="87" t="s">
        <v>363</v>
      </c>
      <c r="C22" s="87" t="s">
        <v>362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4"/>
    </row>
    <row r="23" spans="1:21" ht="15" thickBot="1" x14ac:dyDescent="0.4">
      <c r="A23" s="232" t="s">
        <v>364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4"/>
      <c r="U23" s="84"/>
    </row>
    <row r="24" spans="1:21" ht="45.5" customHeight="1" thickBot="1" x14ac:dyDescent="0.4">
      <c r="A24" s="84">
        <v>1</v>
      </c>
      <c r="B24" s="91" t="s">
        <v>275</v>
      </c>
      <c r="C24" s="92" t="s">
        <v>276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4"/>
    </row>
    <row r="25" spans="1:21" ht="22" customHeight="1" thickBot="1" x14ac:dyDescent="0.4">
      <c r="A25" s="84">
        <v>2</v>
      </c>
      <c r="B25" s="87" t="s">
        <v>365</v>
      </c>
      <c r="C25" s="91" t="s">
        <v>366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4"/>
    </row>
    <row r="26" spans="1:21" ht="54" customHeight="1" thickBot="1" x14ac:dyDescent="0.4">
      <c r="A26" s="84">
        <v>3</v>
      </c>
      <c r="B26" s="90" t="s">
        <v>367</v>
      </c>
      <c r="C26" s="92" t="s">
        <v>277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4"/>
    </row>
    <row r="27" spans="1:21" ht="55" customHeight="1" thickBot="1" x14ac:dyDescent="0.4">
      <c r="A27" s="84">
        <v>4</v>
      </c>
      <c r="B27" s="90" t="s">
        <v>368</v>
      </c>
      <c r="C27" s="92" t="s">
        <v>278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4"/>
    </row>
    <row r="28" spans="1:21" ht="62" customHeight="1" thickBot="1" x14ac:dyDescent="0.4">
      <c r="A28" s="84">
        <v>5</v>
      </c>
      <c r="B28" s="90" t="s">
        <v>369</v>
      </c>
      <c r="C28" s="92" t="s">
        <v>279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4"/>
    </row>
    <row r="29" spans="1:21" ht="26.5" customHeight="1" thickBot="1" x14ac:dyDescent="0.4">
      <c r="A29" s="238" t="s">
        <v>504</v>
      </c>
      <c r="B29" s="238"/>
      <c r="C29" s="239"/>
      <c r="D29" s="141">
        <f>SUM(D28+D27+D26+D25+D24+D22)</f>
        <v>0</v>
      </c>
      <c r="E29" s="141">
        <f t="shared" ref="E29:T29" si="2">SUM(E28+E27+E26+E25+E24+E22)</f>
        <v>0</v>
      </c>
      <c r="F29" s="141">
        <f t="shared" si="2"/>
        <v>0</v>
      </c>
      <c r="G29" s="141">
        <f t="shared" si="2"/>
        <v>0</v>
      </c>
      <c r="H29" s="141">
        <f t="shared" si="2"/>
        <v>0</v>
      </c>
      <c r="I29" s="141">
        <f t="shared" si="2"/>
        <v>0</v>
      </c>
      <c r="J29" s="141">
        <f t="shared" si="2"/>
        <v>0</v>
      </c>
      <c r="K29" s="141">
        <f t="shared" si="2"/>
        <v>0</v>
      </c>
      <c r="L29" s="141">
        <f t="shared" si="2"/>
        <v>0</v>
      </c>
      <c r="M29" s="141">
        <f t="shared" si="2"/>
        <v>0</v>
      </c>
      <c r="N29" s="141">
        <f t="shared" si="2"/>
        <v>0</v>
      </c>
      <c r="O29" s="141">
        <f t="shared" si="2"/>
        <v>0</v>
      </c>
      <c r="P29" s="141">
        <f t="shared" si="2"/>
        <v>0</v>
      </c>
      <c r="Q29" s="141">
        <f t="shared" si="2"/>
        <v>0</v>
      </c>
      <c r="R29" s="141">
        <f t="shared" si="2"/>
        <v>0</v>
      </c>
      <c r="S29" s="141">
        <f t="shared" si="2"/>
        <v>0</v>
      </c>
      <c r="T29" s="141">
        <f t="shared" si="2"/>
        <v>0</v>
      </c>
      <c r="U29" s="84"/>
    </row>
    <row r="30" spans="1:21" ht="25" customHeight="1" thickBot="1" x14ac:dyDescent="0.4">
      <c r="A30" s="235" t="s">
        <v>505</v>
      </c>
      <c r="B30" s="236"/>
      <c r="C30" s="237"/>
      <c r="D30" s="124">
        <v>6</v>
      </c>
      <c r="E30" s="124">
        <v>6</v>
      </c>
      <c r="F30" s="124">
        <v>6</v>
      </c>
      <c r="G30" s="124">
        <v>6</v>
      </c>
      <c r="H30" s="124">
        <v>6</v>
      </c>
      <c r="I30" s="124">
        <v>6</v>
      </c>
      <c r="J30" s="124">
        <v>6</v>
      </c>
      <c r="K30" s="124">
        <v>6</v>
      </c>
      <c r="L30" s="124">
        <v>6</v>
      </c>
      <c r="M30" s="124">
        <v>6</v>
      </c>
      <c r="N30" s="124">
        <v>6</v>
      </c>
      <c r="O30" s="124">
        <v>6</v>
      </c>
      <c r="P30" s="124">
        <v>6</v>
      </c>
      <c r="Q30" s="124">
        <v>6</v>
      </c>
      <c r="R30" s="124">
        <v>6</v>
      </c>
      <c r="S30" s="124">
        <v>6</v>
      </c>
      <c r="T30" s="124">
        <v>6</v>
      </c>
      <c r="U30" s="84"/>
    </row>
    <row r="31" spans="1:21" ht="15" thickBot="1" x14ac:dyDescent="0.4">
      <c r="A31" s="240" t="s">
        <v>289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2"/>
      <c r="U31" s="84"/>
    </row>
    <row r="32" spans="1:21" ht="89.5" customHeight="1" thickBot="1" x14ac:dyDescent="0.4">
      <c r="A32" s="89">
        <v>1</v>
      </c>
      <c r="B32" s="91" t="s">
        <v>280</v>
      </c>
      <c r="C32" s="92" t="s">
        <v>282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4"/>
    </row>
    <row r="33" spans="1:21" ht="29.5" customHeight="1" thickBot="1" x14ac:dyDescent="0.4">
      <c r="A33" s="89">
        <v>2</v>
      </c>
      <c r="B33" s="87" t="s">
        <v>370</v>
      </c>
      <c r="C33" s="92" t="s">
        <v>282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4"/>
    </row>
    <row r="34" spans="1:21" ht="68.5" customHeight="1" thickBot="1" x14ac:dyDescent="0.4">
      <c r="A34" s="89">
        <v>3</v>
      </c>
      <c r="B34" s="90" t="s">
        <v>371</v>
      </c>
      <c r="C34" s="92" t="s">
        <v>282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4"/>
    </row>
    <row r="35" spans="1:21" ht="48" customHeight="1" thickBot="1" x14ac:dyDescent="0.4">
      <c r="A35" s="89">
        <v>4</v>
      </c>
      <c r="B35" s="91" t="s">
        <v>281</v>
      </c>
      <c r="C35" s="92" t="s">
        <v>282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4"/>
    </row>
    <row r="36" spans="1:21" ht="96" customHeight="1" thickBot="1" x14ac:dyDescent="0.4">
      <c r="A36" s="84">
        <v>5</v>
      </c>
      <c r="B36" s="90" t="s">
        <v>372</v>
      </c>
      <c r="C36" s="92" t="s">
        <v>282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4"/>
    </row>
    <row r="37" spans="1:21" ht="39" customHeight="1" thickBot="1" x14ac:dyDescent="0.4">
      <c r="A37" s="84">
        <v>6</v>
      </c>
      <c r="B37" s="88" t="s">
        <v>373</v>
      </c>
      <c r="C37" s="92" t="s">
        <v>282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4"/>
    </row>
    <row r="38" spans="1:21" ht="29" customHeight="1" thickBot="1" x14ac:dyDescent="0.4">
      <c r="A38" s="238" t="s">
        <v>504</v>
      </c>
      <c r="B38" s="238"/>
      <c r="C38" s="239"/>
      <c r="D38" s="141">
        <f>SUM(D32:D37)</f>
        <v>0</v>
      </c>
      <c r="E38" s="141">
        <f t="shared" ref="E38:T38" si="3">SUM(E32:E37)</f>
        <v>0</v>
      </c>
      <c r="F38" s="141">
        <f t="shared" si="3"/>
        <v>0</v>
      </c>
      <c r="G38" s="141">
        <f t="shared" si="3"/>
        <v>0</v>
      </c>
      <c r="H38" s="141">
        <f t="shared" si="3"/>
        <v>0</v>
      </c>
      <c r="I38" s="141">
        <f t="shared" si="3"/>
        <v>0</v>
      </c>
      <c r="J38" s="141">
        <f t="shared" si="3"/>
        <v>0</v>
      </c>
      <c r="K38" s="141">
        <f t="shared" si="3"/>
        <v>0</v>
      </c>
      <c r="L38" s="141">
        <f t="shared" si="3"/>
        <v>0</v>
      </c>
      <c r="M38" s="141">
        <f t="shared" si="3"/>
        <v>0</v>
      </c>
      <c r="N38" s="141">
        <f t="shared" si="3"/>
        <v>0</v>
      </c>
      <c r="O38" s="141">
        <f t="shared" si="3"/>
        <v>0</v>
      </c>
      <c r="P38" s="141">
        <f t="shared" si="3"/>
        <v>0</v>
      </c>
      <c r="Q38" s="141">
        <f t="shared" si="3"/>
        <v>0</v>
      </c>
      <c r="R38" s="141">
        <f t="shared" si="3"/>
        <v>0</v>
      </c>
      <c r="S38" s="141">
        <f t="shared" si="3"/>
        <v>0</v>
      </c>
      <c r="T38" s="141">
        <f t="shared" si="3"/>
        <v>0</v>
      </c>
      <c r="U38" s="84"/>
    </row>
    <row r="39" spans="1:21" ht="15" thickBot="1" x14ac:dyDescent="0.4">
      <c r="A39" s="266" t="s">
        <v>505</v>
      </c>
      <c r="B39" s="267"/>
      <c r="C39" s="268"/>
      <c r="D39" s="124">
        <v>6</v>
      </c>
      <c r="E39" s="124">
        <v>6</v>
      </c>
      <c r="F39" s="124">
        <v>6</v>
      </c>
      <c r="G39" s="124">
        <v>6</v>
      </c>
      <c r="H39" s="124">
        <v>6</v>
      </c>
      <c r="I39" s="124">
        <v>6</v>
      </c>
      <c r="J39" s="124">
        <v>6</v>
      </c>
      <c r="K39" s="124">
        <v>6</v>
      </c>
      <c r="L39" s="124">
        <v>6</v>
      </c>
      <c r="M39" s="124">
        <v>6</v>
      </c>
      <c r="N39" s="124">
        <v>6</v>
      </c>
      <c r="O39" s="124">
        <v>6</v>
      </c>
      <c r="P39" s="124">
        <v>6</v>
      </c>
      <c r="Q39" s="124">
        <v>6</v>
      </c>
      <c r="R39" s="124">
        <v>6</v>
      </c>
      <c r="S39" s="124">
        <v>6</v>
      </c>
      <c r="T39" s="124">
        <v>6</v>
      </c>
      <c r="U39" s="84"/>
    </row>
    <row r="40" spans="1:21" ht="15" thickBot="1" x14ac:dyDescent="0.4">
      <c r="A40" s="240" t="s">
        <v>288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2"/>
      <c r="U40" s="84"/>
    </row>
    <row r="41" spans="1:21" ht="149.5" customHeight="1" thickBot="1" x14ac:dyDescent="0.4">
      <c r="A41" s="84">
        <v>1</v>
      </c>
      <c r="B41" s="90" t="s">
        <v>374</v>
      </c>
      <c r="C41" s="92" t="s">
        <v>283</v>
      </c>
      <c r="D41" s="14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4"/>
    </row>
    <row r="42" spans="1:21" ht="15" thickBot="1" x14ac:dyDescent="0.4">
      <c r="A42" s="243" t="s">
        <v>375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U42" s="84"/>
    </row>
    <row r="43" spans="1:21" ht="44" customHeight="1" thickBot="1" x14ac:dyDescent="0.4">
      <c r="A43" s="84">
        <v>1</v>
      </c>
      <c r="B43" s="90" t="s">
        <v>376</v>
      </c>
      <c r="C43" s="87" t="s">
        <v>283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4"/>
    </row>
    <row r="44" spans="1:21" ht="43.5" thickBot="1" x14ac:dyDescent="0.4">
      <c r="A44" s="84">
        <v>2</v>
      </c>
      <c r="B44" s="90" t="s">
        <v>377</v>
      </c>
      <c r="C44" s="87" t="s">
        <v>283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4"/>
    </row>
    <row r="45" spans="1:21" ht="74.5" customHeight="1" thickBot="1" x14ac:dyDescent="0.4">
      <c r="A45" s="84">
        <v>3</v>
      </c>
      <c r="B45" s="92" t="s">
        <v>284</v>
      </c>
      <c r="C45" s="93" t="s">
        <v>285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4"/>
    </row>
    <row r="46" spans="1:21" ht="48.5" customHeight="1" thickBot="1" x14ac:dyDescent="0.4">
      <c r="A46" s="84">
        <v>4</v>
      </c>
      <c r="B46" s="87" t="s">
        <v>378</v>
      </c>
      <c r="C46" s="92" t="s">
        <v>286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4"/>
    </row>
    <row r="47" spans="1:21" ht="36.5" customHeight="1" thickBot="1" x14ac:dyDescent="0.4">
      <c r="A47" s="84">
        <v>5</v>
      </c>
      <c r="B47" s="90" t="s">
        <v>379</v>
      </c>
      <c r="C47" s="7" t="s">
        <v>380</v>
      </c>
      <c r="D47" s="7">
        <v>0</v>
      </c>
      <c r="E47" s="7"/>
      <c r="F47" s="7"/>
      <c r="G47" s="8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4"/>
    </row>
    <row r="48" spans="1:21" ht="20.5" customHeight="1" thickBot="1" x14ac:dyDescent="0.4">
      <c r="A48" s="84">
        <v>6</v>
      </c>
      <c r="B48" s="87" t="s">
        <v>381</v>
      </c>
      <c r="C48" s="91" t="s">
        <v>287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4"/>
    </row>
    <row r="49" spans="1:21" ht="59" customHeight="1" thickBot="1" x14ac:dyDescent="0.4">
      <c r="A49" s="84">
        <v>7</v>
      </c>
      <c r="B49" s="90" t="s">
        <v>382</v>
      </c>
      <c r="C49" s="92" t="s">
        <v>282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4"/>
    </row>
    <row r="50" spans="1:21" ht="23" customHeight="1" thickBot="1" x14ac:dyDescent="0.4">
      <c r="A50" s="238" t="s">
        <v>504</v>
      </c>
      <c r="B50" s="238"/>
      <c r="C50" s="239"/>
      <c r="D50" s="141">
        <f>SUM(D49+D48+D46+D45+D43+D41)</f>
        <v>0</v>
      </c>
      <c r="E50" s="141">
        <f t="shared" ref="E50:T50" si="4">SUM(E49+E48+E46+E45+E43+E41)</f>
        <v>0</v>
      </c>
      <c r="F50" s="141">
        <f t="shared" si="4"/>
        <v>0</v>
      </c>
      <c r="G50" s="141">
        <f t="shared" si="4"/>
        <v>0</v>
      </c>
      <c r="H50" s="141">
        <f t="shared" si="4"/>
        <v>0</v>
      </c>
      <c r="I50" s="141">
        <f t="shared" si="4"/>
        <v>0</v>
      </c>
      <c r="J50" s="141">
        <f t="shared" si="4"/>
        <v>0</v>
      </c>
      <c r="K50" s="141">
        <f t="shared" si="4"/>
        <v>0</v>
      </c>
      <c r="L50" s="141">
        <f t="shared" si="4"/>
        <v>0</v>
      </c>
      <c r="M50" s="141">
        <f t="shared" si="4"/>
        <v>0</v>
      </c>
      <c r="N50" s="141">
        <f t="shared" si="4"/>
        <v>0</v>
      </c>
      <c r="O50" s="141">
        <f t="shared" si="4"/>
        <v>0</v>
      </c>
      <c r="P50" s="141">
        <f t="shared" si="4"/>
        <v>0</v>
      </c>
      <c r="Q50" s="141">
        <f t="shared" si="4"/>
        <v>0</v>
      </c>
      <c r="R50" s="141">
        <f t="shared" si="4"/>
        <v>0</v>
      </c>
      <c r="S50" s="141">
        <f t="shared" si="4"/>
        <v>0</v>
      </c>
      <c r="T50" s="141">
        <f t="shared" si="4"/>
        <v>0</v>
      </c>
      <c r="U50" s="84"/>
    </row>
    <row r="51" spans="1:21" ht="15" thickBot="1" x14ac:dyDescent="0.4">
      <c r="A51" s="263" t="s">
        <v>505</v>
      </c>
      <c r="B51" s="264"/>
      <c r="C51" s="265"/>
      <c r="D51" s="126">
        <v>6</v>
      </c>
      <c r="E51" s="126">
        <v>6</v>
      </c>
      <c r="F51" s="126">
        <v>6</v>
      </c>
      <c r="G51" s="126">
        <v>6</v>
      </c>
      <c r="H51" s="126">
        <v>6</v>
      </c>
      <c r="I51" s="126">
        <v>6</v>
      </c>
      <c r="J51" s="126">
        <v>6</v>
      </c>
      <c r="K51" s="126">
        <v>6</v>
      </c>
      <c r="L51" s="126">
        <v>6</v>
      </c>
      <c r="M51" s="126">
        <v>6</v>
      </c>
      <c r="N51" s="126">
        <v>6</v>
      </c>
      <c r="O51" s="126">
        <v>6</v>
      </c>
      <c r="P51" s="126">
        <v>6</v>
      </c>
      <c r="Q51" s="126">
        <v>6</v>
      </c>
      <c r="R51" s="126">
        <v>6</v>
      </c>
      <c r="S51" s="126">
        <v>6</v>
      </c>
      <c r="T51" s="126">
        <v>6</v>
      </c>
      <c r="U51" s="84"/>
    </row>
    <row r="52" spans="1:21" ht="15" thickBot="1" x14ac:dyDescent="0.4">
      <c r="A52" s="244" t="s">
        <v>383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6"/>
      <c r="U52" s="84"/>
    </row>
    <row r="53" spans="1:21" ht="68" customHeight="1" thickBot="1" x14ac:dyDescent="0.4">
      <c r="A53" s="84">
        <v>1</v>
      </c>
      <c r="B53" s="87" t="s">
        <v>384</v>
      </c>
      <c r="C53" s="87" t="s">
        <v>385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4"/>
    </row>
    <row r="54" spans="1:21" ht="33.5" customHeight="1" thickBot="1" x14ac:dyDescent="0.4">
      <c r="A54" s="84">
        <v>2</v>
      </c>
      <c r="B54" s="90" t="s">
        <v>386</v>
      </c>
      <c r="C54" s="88" t="s">
        <v>362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4"/>
    </row>
    <row r="55" spans="1:21" ht="43.5" customHeight="1" thickBot="1" x14ac:dyDescent="0.4">
      <c r="A55" s="84">
        <v>3</v>
      </c>
      <c r="B55" s="90" t="s">
        <v>387</v>
      </c>
      <c r="C55" s="87" t="s">
        <v>362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4"/>
    </row>
    <row r="56" spans="1:21" ht="29.5" customHeight="1" thickBot="1" x14ac:dyDescent="0.4">
      <c r="A56" s="84">
        <v>4</v>
      </c>
      <c r="B56" s="87" t="s">
        <v>388</v>
      </c>
      <c r="C56" s="88" t="s">
        <v>362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4"/>
    </row>
    <row r="57" spans="1:21" ht="29.5" customHeight="1" thickBot="1" x14ac:dyDescent="0.4">
      <c r="A57" s="238" t="s">
        <v>504</v>
      </c>
      <c r="B57" s="238"/>
      <c r="C57" s="239"/>
      <c r="D57" s="141">
        <f>SUM(D53:D56)</f>
        <v>0</v>
      </c>
      <c r="E57" s="141">
        <f t="shared" ref="E57:T57" si="5">SUM(E53:E56)</f>
        <v>0</v>
      </c>
      <c r="F57" s="141">
        <f t="shared" si="5"/>
        <v>0</v>
      </c>
      <c r="G57" s="141">
        <f t="shared" si="5"/>
        <v>0</v>
      </c>
      <c r="H57" s="141">
        <f t="shared" si="5"/>
        <v>0</v>
      </c>
      <c r="I57" s="141">
        <f t="shared" si="5"/>
        <v>0</v>
      </c>
      <c r="J57" s="141">
        <f t="shared" si="5"/>
        <v>0</v>
      </c>
      <c r="K57" s="141">
        <f t="shared" si="5"/>
        <v>0</v>
      </c>
      <c r="L57" s="141">
        <f t="shared" si="5"/>
        <v>0</v>
      </c>
      <c r="M57" s="141">
        <f t="shared" si="5"/>
        <v>0</v>
      </c>
      <c r="N57" s="141">
        <f t="shared" si="5"/>
        <v>0</v>
      </c>
      <c r="O57" s="141">
        <f t="shared" si="5"/>
        <v>0</v>
      </c>
      <c r="P57" s="141">
        <f t="shared" si="5"/>
        <v>0</v>
      </c>
      <c r="Q57" s="141">
        <f t="shared" si="5"/>
        <v>0</v>
      </c>
      <c r="R57" s="141">
        <f t="shared" si="5"/>
        <v>0</v>
      </c>
      <c r="S57" s="141">
        <f t="shared" si="5"/>
        <v>0</v>
      </c>
      <c r="T57" s="141">
        <f t="shared" si="5"/>
        <v>0</v>
      </c>
      <c r="U57" s="84"/>
    </row>
    <row r="58" spans="1:21" ht="15" thickBot="1" x14ac:dyDescent="0.4">
      <c r="A58" s="266" t="s">
        <v>509</v>
      </c>
      <c r="B58" s="267"/>
      <c r="C58" s="268"/>
      <c r="D58" s="125">
        <v>4</v>
      </c>
      <c r="E58" s="125">
        <v>4</v>
      </c>
      <c r="F58" s="125">
        <v>4</v>
      </c>
      <c r="G58" s="125">
        <v>4</v>
      </c>
      <c r="H58" s="125">
        <v>4</v>
      </c>
      <c r="I58" s="125">
        <v>4</v>
      </c>
      <c r="J58" s="125">
        <v>4</v>
      </c>
      <c r="K58" s="125">
        <v>4</v>
      </c>
      <c r="L58" s="125">
        <v>4</v>
      </c>
      <c r="M58" s="125">
        <v>4</v>
      </c>
      <c r="N58" s="125">
        <v>4</v>
      </c>
      <c r="O58" s="125">
        <v>4</v>
      </c>
      <c r="P58" s="125">
        <v>4</v>
      </c>
      <c r="Q58" s="125">
        <v>4</v>
      </c>
      <c r="R58" s="125">
        <v>4</v>
      </c>
      <c r="S58" s="125">
        <v>4</v>
      </c>
      <c r="T58" s="125">
        <v>4</v>
      </c>
      <c r="U58" s="84"/>
    </row>
    <row r="59" spans="1:21" ht="15" thickBot="1" x14ac:dyDescent="0.4">
      <c r="A59" s="232" t="s">
        <v>220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4"/>
      <c r="U59" s="84"/>
    </row>
    <row r="60" spans="1:21" ht="70.5" customHeight="1" thickBot="1" x14ac:dyDescent="0.4">
      <c r="A60" s="84">
        <v>1</v>
      </c>
      <c r="B60" s="88" t="s">
        <v>389</v>
      </c>
      <c r="C60" s="87" t="s">
        <v>362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4"/>
    </row>
    <row r="61" spans="1:21" ht="42.5" customHeight="1" thickBot="1" x14ac:dyDescent="0.4">
      <c r="A61" s="84">
        <v>2</v>
      </c>
      <c r="B61" s="91" t="s">
        <v>401</v>
      </c>
      <c r="C61" s="95" t="s">
        <v>402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4"/>
    </row>
    <row r="62" spans="1:21" ht="96" thickBot="1" x14ac:dyDescent="0.4">
      <c r="A62" s="84">
        <v>3</v>
      </c>
      <c r="B62" s="90" t="s">
        <v>390</v>
      </c>
      <c r="C62" s="87" t="s">
        <v>362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4"/>
    </row>
    <row r="63" spans="1:21" ht="15" thickBot="1" x14ac:dyDescent="0.4">
      <c r="A63" s="238" t="s">
        <v>504</v>
      </c>
      <c r="B63" s="238"/>
      <c r="C63" s="239"/>
      <c r="D63" s="141">
        <f>SUM(D60:D62)</f>
        <v>0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84"/>
    </row>
    <row r="64" spans="1:21" ht="15" thickBot="1" x14ac:dyDescent="0.4">
      <c r="A64" s="266" t="s">
        <v>508</v>
      </c>
      <c r="B64" s="267"/>
      <c r="C64" s="268"/>
      <c r="D64" s="124">
        <v>3</v>
      </c>
      <c r="E64" s="124">
        <v>3</v>
      </c>
      <c r="F64" s="124">
        <v>3</v>
      </c>
      <c r="G64" s="124">
        <v>3</v>
      </c>
      <c r="H64" s="124">
        <v>3</v>
      </c>
      <c r="I64" s="124">
        <v>3</v>
      </c>
      <c r="J64" s="124">
        <v>3</v>
      </c>
      <c r="K64" s="124">
        <v>3</v>
      </c>
      <c r="L64" s="124">
        <v>3</v>
      </c>
      <c r="M64" s="124">
        <v>3</v>
      </c>
      <c r="N64" s="124">
        <v>3</v>
      </c>
      <c r="O64" s="124">
        <v>3</v>
      </c>
      <c r="P64" s="124">
        <v>3</v>
      </c>
      <c r="Q64" s="124">
        <v>3</v>
      </c>
      <c r="R64" s="124">
        <v>3</v>
      </c>
      <c r="S64" s="124">
        <v>3</v>
      </c>
      <c r="T64" s="124">
        <v>3</v>
      </c>
      <c r="U64" s="84"/>
    </row>
    <row r="65" spans="1:21" ht="15" thickBot="1" x14ac:dyDescent="0.4">
      <c r="A65" s="232" t="s">
        <v>221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4"/>
      <c r="U65" s="84"/>
    </row>
    <row r="66" spans="1:21" ht="31.5" customHeight="1" thickBot="1" x14ac:dyDescent="0.4">
      <c r="A66" s="84">
        <v>1</v>
      </c>
      <c r="B66" s="87" t="s">
        <v>391</v>
      </c>
      <c r="C66" s="88" t="s">
        <v>362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4"/>
    </row>
    <row r="67" spans="1:21" ht="28" customHeight="1" thickBot="1" x14ac:dyDescent="0.4">
      <c r="A67" s="84">
        <v>2</v>
      </c>
      <c r="B67" s="87" t="s">
        <v>392</v>
      </c>
      <c r="C67" s="88" t="s">
        <v>362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4"/>
    </row>
    <row r="68" spans="1:21" ht="33" customHeight="1" thickBot="1" x14ac:dyDescent="0.4">
      <c r="A68" s="84">
        <v>3</v>
      </c>
      <c r="B68" s="90" t="s">
        <v>393</v>
      </c>
      <c r="C68" s="87" t="s">
        <v>362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4"/>
    </row>
    <row r="69" spans="1:21" ht="44.5" customHeight="1" thickBot="1" x14ac:dyDescent="0.4">
      <c r="A69" s="84">
        <v>4</v>
      </c>
      <c r="B69" s="88" t="s">
        <v>394</v>
      </c>
      <c r="C69" s="87" t="s">
        <v>362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4"/>
    </row>
    <row r="70" spans="1:21" ht="67.5" customHeight="1" thickBot="1" x14ac:dyDescent="0.4">
      <c r="A70" s="84">
        <v>5</v>
      </c>
      <c r="B70" s="90" t="s">
        <v>395</v>
      </c>
      <c r="C70" s="87" t="s">
        <v>362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4"/>
    </row>
    <row r="71" spans="1:21" ht="56" customHeight="1" thickBot="1" x14ac:dyDescent="0.4">
      <c r="A71" s="84">
        <v>6</v>
      </c>
      <c r="B71" s="90" t="s">
        <v>396</v>
      </c>
      <c r="C71" s="87" t="s">
        <v>362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4"/>
    </row>
    <row r="72" spans="1:21" ht="52.5" customHeight="1" thickBot="1" x14ac:dyDescent="0.4">
      <c r="A72" s="84">
        <v>7</v>
      </c>
      <c r="B72" s="88" t="s">
        <v>397</v>
      </c>
      <c r="C72" s="87" t="s">
        <v>362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4"/>
    </row>
    <row r="73" spans="1:21" ht="45.5" customHeight="1" thickBot="1" x14ac:dyDescent="0.4">
      <c r="A73" s="84">
        <v>8</v>
      </c>
      <c r="B73" s="91" t="s">
        <v>403</v>
      </c>
      <c r="C73" s="87" t="s">
        <v>362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4"/>
    </row>
    <row r="74" spans="1:21" ht="19.5" customHeight="1" thickBot="1" x14ac:dyDescent="0.4">
      <c r="A74" s="238" t="s">
        <v>504</v>
      </c>
      <c r="B74" s="238"/>
      <c r="C74" s="239"/>
      <c r="D74" s="7">
        <f>SUM(D66:D73)</f>
        <v>0</v>
      </c>
      <c r="E74" s="7">
        <f t="shared" ref="E74:T74" si="6">SUM(E66:E73)</f>
        <v>0</v>
      </c>
      <c r="F74" s="7">
        <f t="shared" si="6"/>
        <v>0</v>
      </c>
      <c r="G74" s="7">
        <f t="shared" si="6"/>
        <v>0</v>
      </c>
      <c r="H74" s="7">
        <f t="shared" si="6"/>
        <v>0</v>
      </c>
      <c r="I74" s="7">
        <f t="shared" si="6"/>
        <v>0</v>
      </c>
      <c r="J74" s="7">
        <f t="shared" si="6"/>
        <v>0</v>
      </c>
      <c r="K74" s="7">
        <f t="shared" si="6"/>
        <v>0</v>
      </c>
      <c r="L74" s="7">
        <f t="shared" si="6"/>
        <v>0</v>
      </c>
      <c r="M74" s="7">
        <f t="shared" si="6"/>
        <v>0</v>
      </c>
      <c r="N74" s="7">
        <f t="shared" si="6"/>
        <v>0</v>
      </c>
      <c r="O74" s="7">
        <f t="shared" si="6"/>
        <v>0</v>
      </c>
      <c r="P74" s="7">
        <f t="shared" si="6"/>
        <v>0</v>
      </c>
      <c r="Q74" s="7">
        <f t="shared" si="6"/>
        <v>0</v>
      </c>
      <c r="R74" s="7">
        <f t="shared" si="6"/>
        <v>0</v>
      </c>
      <c r="S74" s="7">
        <f t="shared" si="6"/>
        <v>0</v>
      </c>
      <c r="T74" s="7">
        <f t="shared" si="6"/>
        <v>0</v>
      </c>
      <c r="U74" s="84"/>
    </row>
    <row r="75" spans="1:21" ht="15" thickBot="1" x14ac:dyDescent="0.4">
      <c r="A75" s="266" t="s">
        <v>507</v>
      </c>
      <c r="B75" s="267"/>
      <c r="C75" s="268"/>
      <c r="D75" s="124">
        <v>8</v>
      </c>
      <c r="E75" s="124">
        <v>8</v>
      </c>
      <c r="F75" s="124">
        <v>8</v>
      </c>
      <c r="G75" s="124">
        <v>8</v>
      </c>
      <c r="H75" s="124">
        <v>8</v>
      </c>
      <c r="I75" s="124">
        <v>8</v>
      </c>
      <c r="J75" s="124">
        <v>8</v>
      </c>
      <c r="K75" s="124">
        <v>8</v>
      </c>
      <c r="L75" s="124">
        <v>8</v>
      </c>
      <c r="M75" s="124">
        <v>8</v>
      </c>
      <c r="N75" s="124">
        <v>8</v>
      </c>
      <c r="O75" s="124">
        <v>8</v>
      </c>
      <c r="P75" s="124">
        <v>8</v>
      </c>
      <c r="Q75" s="124">
        <v>8</v>
      </c>
      <c r="R75" s="124">
        <v>8</v>
      </c>
      <c r="S75" s="124">
        <v>8</v>
      </c>
      <c r="T75" s="124">
        <v>8</v>
      </c>
      <c r="U75" s="84"/>
    </row>
    <row r="76" spans="1:21" ht="15" thickBot="1" x14ac:dyDescent="0.4">
      <c r="A76" s="84"/>
      <c r="B76" s="269" t="s">
        <v>510</v>
      </c>
      <c r="C76" s="270"/>
      <c r="D76" s="127">
        <f>SUM(+D63+D57+D50+D38+D29+D19+D13)</f>
        <v>0</v>
      </c>
      <c r="E76" s="127">
        <f t="shared" ref="E76:T76" si="7">SUM(+E63+E57+E50+E38+E29+E19+E13)</f>
        <v>0</v>
      </c>
      <c r="F76" s="127">
        <f t="shared" si="7"/>
        <v>0</v>
      </c>
      <c r="G76" s="127">
        <f t="shared" si="7"/>
        <v>0</v>
      </c>
      <c r="H76" s="127">
        <f t="shared" si="7"/>
        <v>0</v>
      </c>
      <c r="I76" s="127">
        <f t="shared" si="7"/>
        <v>0</v>
      </c>
      <c r="J76" s="127">
        <f t="shared" si="7"/>
        <v>0</v>
      </c>
      <c r="K76" s="127">
        <f t="shared" si="7"/>
        <v>0</v>
      </c>
      <c r="L76" s="127">
        <f t="shared" si="7"/>
        <v>0</v>
      </c>
      <c r="M76" s="127">
        <f t="shared" si="7"/>
        <v>0</v>
      </c>
      <c r="N76" s="127">
        <f t="shared" si="7"/>
        <v>0</v>
      </c>
      <c r="O76" s="127">
        <f t="shared" si="7"/>
        <v>0</v>
      </c>
      <c r="P76" s="127">
        <f t="shared" si="7"/>
        <v>0</v>
      </c>
      <c r="Q76" s="127">
        <f t="shared" si="7"/>
        <v>0</v>
      </c>
      <c r="R76" s="127">
        <f t="shared" si="7"/>
        <v>0</v>
      </c>
      <c r="S76" s="127">
        <f t="shared" si="7"/>
        <v>0</v>
      </c>
      <c r="T76" s="127">
        <f t="shared" si="7"/>
        <v>0</v>
      </c>
      <c r="U76" s="84"/>
    </row>
    <row r="77" spans="1:21" ht="15" thickBot="1" x14ac:dyDescent="0.4">
      <c r="A77" s="84"/>
      <c r="B77" s="143" t="s">
        <v>398</v>
      </c>
      <c r="C77" s="140" t="s">
        <v>399</v>
      </c>
      <c r="D77" s="129">
        <v>43</v>
      </c>
      <c r="E77" s="129">
        <v>43</v>
      </c>
      <c r="F77" s="129">
        <v>43</v>
      </c>
      <c r="G77" s="129">
        <v>43</v>
      </c>
      <c r="H77" s="129">
        <v>43</v>
      </c>
      <c r="I77" s="129">
        <v>43</v>
      </c>
      <c r="J77" s="129">
        <v>43</v>
      </c>
      <c r="K77" s="129">
        <v>43</v>
      </c>
      <c r="L77" s="129">
        <v>43</v>
      </c>
      <c r="M77" s="129">
        <v>43</v>
      </c>
      <c r="N77" s="129">
        <v>43</v>
      </c>
      <c r="O77" s="129">
        <v>43</v>
      </c>
      <c r="P77" s="129">
        <v>43</v>
      </c>
      <c r="Q77" s="129">
        <v>43</v>
      </c>
      <c r="R77" s="129">
        <v>43</v>
      </c>
      <c r="S77" s="129">
        <v>43</v>
      </c>
      <c r="T77" s="129">
        <v>43</v>
      </c>
      <c r="U77" s="84"/>
    </row>
    <row r="78" spans="1:21" x14ac:dyDescent="0.35">
      <c r="A78" s="10"/>
      <c r="B78" s="146" t="s">
        <v>400</v>
      </c>
      <c r="C78" s="144" t="s">
        <v>406</v>
      </c>
      <c r="D78" s="128">
        <f>SUM(D76*100/D77)</f>
        <v>0</v>
      </c>
      <c r="E78" s="128">
        <f t="shared" ref="E78:T78" si="8">SUM(E76*100/E77)</f>
        <v>0</v>
      </c>
      <c r="F78" s="128">
        <f t="shared" si="8"/>
        <v>0</v>
      </c>
      <c r="G78" s="128">
        <f t="shared" si="8"/>
        <v>0</v>
      </c>
      <c r="H78" s="128">
        <f t="shared" si="8"/>
        <v>0</v>
      </c>
      <c r="I78" s="128">
        <f t="shared" si="8"/>
        <v>0</v>
      </c>
      <c r="J78" s="128">
        <f t="shared" si="8"/>
        <v>0</v>
      </c>
      <c r="K78" s="128">
        <f t="shared" si="8"/>
        <v>0</v>
      </c>
      <c r="L78" s="128">
        <f t="shared" si="8"/>
        <v>0</v>
      </c>
      <c r="M78" s="128">
        <f t="shared" si="8"/>
        <v>0</v>
      </c>
      <c r="N78" s="128">
        <f t="shared" si="8"/>
        <v>0</v>
      </c>
      <c r="O78" s="128">
        <f t="shared" si="8"/>
        <v>0</v>
      </c>
      <c r="P78" s="128">
        <f t="shared" si="8"/>
        <v>0</v>
      </c>
      <c r="Q78" s="128">
        <f t="shared" si="8"/>
        <v>0</v>
      </c>
      <c r="R78" s="128">
        <f t="shared" si="8"/>
        <v>0</v>
      </c>
      <c r="S78" s="128">
        <f t="shared" si="8"/>
        <v>0</v>
      </c>
      <c r="T78" s="128">
        <f t="shared" si="8"/>
        <v>0</v>
      </c>
      <c r="U78" s="84"/>
    </row>
    <row r="79" spans="1:21" ht="15" thickBot="1" x14ac:dyDescent="0.4">
      <c r="A79" s="11"/>
      <c r="B79" s="145"/>
      <c r="C79" s="147"/>
      <c r="D79" s="11"/>
      <c r="E79" s="11"/>
      <c r="F79" s="11"/>
      <c r="G79" s="11"/>
      <c r="H79" s="94"/>
      <c r="I79" s="94"/>
      <c r="J79" s="94"/>
      <c r="K79" s="94"/>
      <c r="L79" s="11"/>
      <c r="M79" s="11"/>
      <c r="N79" s="11"/>
      <c r="O79" s="94"/>
      <c r="P79" s="94"/>
      <c r="Q79" s="94"/>
      <c r="R79" s="11"/>
      <c r="S79" s="11"/>
      <c r="T79" s="94"/>
      <c r="U79" s="84"/>
    </row>
  </sheetData>
  <mergeCells count="28">
    <mergeCell ref="A63:C63"/>
    <mergeCell ref="A74:C74"/>
    <mergeCell ref="A75:C75"/>
    <mergeCell ref="A64:C64"/>
    <mergeCell ref="B76:C76"/>
    <mergeCell ref="A65:T65"/>
    <mergeCell ref="A21:T21"/>
    <mergeCell ref="A3:U3"/>
    <mergeCell ref="A6:T6"/>
    <mergeCell ref="A15:T15"/>
    <mergeCell ref="A14:C14"/>
    <mergeCell ref="A13:C13"/>
    <mergeCell ref="A19:C19"/>
    <mergeCell ref="A20:C20"/>
    <mergeCell ref="A59:T59"/>
    <mergeCell ref="A30:C30"/>
    <mergeCell ref="A29:C29"/>
    <mergeCell ref="A38:C38"/>
    <mergeCell ref="A23:T23"/>
    <mergeCell ref="A31:T31"/>
    <mergeCell ref="A40:T40"/>
    <mergeCell ref="A42:T42"/>
    <mergeCell ref="A52:T52"/>
    <mergeCell ref="A39:C39"/>
    <mergeCell ref="A50:C50"/>
    <mergeCell ref="A51:C51"/>
    <mergeCell ref="A57:C57"/>
    <mergeCell ref="A58:C58"/>
  </mergeCells>
  <pageMargins left="0.39370078740157483" right="0.39370078740157483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</vt:lpstr>
      <vt:lpstr>ДОУ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2021-12-28T01:04:46Z</cp:lastPrinted>
  <dcterms:created xsi:type="dcterms:W3CDTF">2021-12-09T04:14:45Z</dcterms:created>
  <dcterms:modified xsi:type="dcterms:W3CDTF">2022-01-12T08:51:04Z</dcterms:modified>
</cp:coreProperties>
</file>