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810" activeTab="0"/>
  </bookViews>
  <sheets>
    <sheet name="за 1 кв.2021" sheetId="1" r:id="rId1"/>
  </sheets>
  <definedNames>
    <definedName name="_xlnm.Print_Area" localSheetId="0">'за 1 кв.2021'!$A$1:$J$258</definedName>
  </definedNames>
  <calcPr fullCalcOnLoad="1" refMode="R1C1"/>
</workbook>
</file>

<file path=xl/sharedStrings.xml><?xml version="1.0" encoding="utf-8"?>
<sst xmlns="http://schemas.openxmlformats.org/spreadsheetml/2006/main" count="708" uniqueCount="106">
  <si>
    <t>Наименование учреждения</t>
  </si>
  <si>
    <t>Наименование проведенных контрольных мероприятий</t>
  </si>
  <si>
    <t>Оценка эффективности работы учреждения и качества предоставляемых муниципальных услуг</t>
  </si>
  <si>
    <t>Плановые показатели</t>
  </si>
  <si>
    <t>Фактические показатели</t>
  </si>
  <si>
    <t>Оценка</t>
  </si>
  <si>
    <t>МБДОУ "Анцирский детский сад"</t>
  </si>
  <si>
    <t>МБДОУ "Браженский детский сад"</t>
  </si>
  <si>
    <t>МБДОУ "Большеуринский детский сад"</t>
  </si>
  <si>
    <t>МБДОУ "Мокрушенский детский сад"</t>
  </si>
  <si>
    <t>МБДОУ "Верх-Амонашенский детский сад"</t>
  </si>
  <si>
    <t>МБДОУ "Красномаяковский детский сад"</t>
  </si>
  <si>
    <t>МБДОУ "Сотниковский детский сад"</t>
  </si>
  <si>
    <t>МБДОУ "Бошняковский детский сад"</t>
  </si>
  <si>
    <t>МБДОУ "Чечеульский детский сад"</t>
  </si>
  <si>
    <t>МБДОУ "Таеженский детский сад"</t>
  </si>
  <si>
    <t>МБДОУ "Филимоновский детский сад"</t>
  </si>
  <si>
    <t>МБДОУ "Ашкаульский детский сад"</t>
  </si>
  <si>
    <t>МБДОУ "Степняковский детский сад"</t>
  </si>
  <si>
    <t>МБДОУ "Астафьевский детский сад"</t>
  </si>
  <si>
    <t>МБОУ "Анцирская СОШ"</t>
  </si>
  <si>
    <t>МБОУ "Астафьевская СОШ"</t>
  </si>
  <si>
    <t>МБОУ "Большеуринская СОШ"</t>
  </si>
  <si>
    <t>МБОУ "Бошняковская ООШ"</t>
  </si>
  <si>
    <t>МБОУ ДОД ДЮСШ "Барс"</t>
  </si>
  <si>
    <t>Детские сады</t>
  </si>
  <si>
    <t>Школы</t>
  </si>
  <si>
    <t>МБУ "ОРЦ"</t>
  </si>
  <si>
    <t>Исполнитель</t>
  </si>
  <si>
    <t>_______________</t>
  </si>
  <si>
    <t>(подпись)</t>
  </si>
  <si>
    <t>(расшифровка подписи)</t>
  </si>
  <si>
    <t>* отчет предоставляется по каждому учреждению оказывающему муниципальные услуги (кроме органов местного самоуправления)</t>
  </si>
  <si>
    <t xml:space="preserve">№ п/п    </t>
  </si>
  <si>
    <t>Предоставление дошкольного образования</t>
  </si>
  <si>
    <t>Наименование показателя</t>
  </si>
  <si>
    <t>Ед.                  измерения</t>
  </si>
  <si>
    <t>чел</t>
  </si>
  <si>
    <r>
      <t xml:space="preserve">Отчет о проведении контрольных мероприятий по ГРБС        </t>
    </r>
    <r>
      <rPr>
        <u val="single"/>
        <sz val="14"/>
        <rFont val="Times New Roman"/>
        <family val="1"/>
      </rPr>
      <t>МКУ "УО Канского района"</t>
    </r>
  </si>
  <si>
    <t>- число обучающихся</t>
  </si>
  <si>
    <t>%</t>
  </si>
  <si>
    <t xml:space="preserve">- число обучающихся  </t>
  </si>
  <si>
    <t>МБОУ "Браженская СОШ"</t>
  </si>
  <si>
    <t>Присмотр и уход</t>
  </si>
  <si>
    <t>Число человеко-дней пребывания</t>
  </si>
  <si>
    <t>Число человеко-часов пребывания</t>
  </si>
  <si>
    <t>Число детей</t>
  </si>
  <si>
    <t xml:space="preserve">Число обучающихся </t>
  </si>
  <si>
    <t>человеко-день</t>
  </si>
  <si>
    <t>человеко-час</t>
  </si>
  <si>
    <t>человек</t>
  </si>
  <si>
    <t>Реализация основных общеобрзовательных программ начального общего образования</t>
  </si>
  <si>
    <t>Реализация основных общеобрзовательных программ основного общего образования</t>
  </si>
  <si>
    <t>Реализация основных общеобрзовательных программ среднего общего образования</t>
  </si>
  <si>
    <t>Реализация дополнительных общеразвивающих программ</t>
  </si>
  <si>
    <t>Предоставление питания</t>
  </si>
  <si>
    <t>Наименование оказываемой муниципальной услуги/ работы</t>
  </si>
  <si>
    <t>Организация и осуществление подвоза обучающихся в образовательные учреждения автомобильным транспортом</t>
  </si>
  <si>
    <t>соблюдение сроков выполнения заданий</t>
  </si>
  <si>
    <t>количество маршрутов</t>
  </si>
  <si>
    <t>количество рейсов</t>
  </si>
  <si>
    <t>ед</t>
  </si>
  <si>
    <t>Реализация основных общеобразовательных программ начального общего образования</t>
  </si>
  <si>
    <t>в том числе филиал</t>
  </si>
  <si>
    <t>МБОУ "Верх-Амонашенская СОШ"</t>
  </si>
  <si>
    <t>МБОУ "Георгиевская СОШ"</t>
  </si>
  <si>
    <t>МБОУ "Красномаяковская СОШ"</t>
  </si>
  <si>
    <t>МБОУ "Краснокурышинская ООШ"</t>
  </si>
  <si>
    <t>МБОУ "Мокрушинская СОШ"</t>
  </si>
  <si>
    <t>МБОУ "Рудянская СОШ"</t>
  </si>
  <si>
    <t>МБОУ "Сотниковская СОШ"</t>
  </si>
  <si>
    <t>МБОУ "Степняковская СОШ"</t>
  </si>
  <si>
    <t>МБОУ "Таеженская СОШ"</t>
  </si>
  <si>
    <t>МБОУ "Филимоновская СОШ"</t>
  </si>
  <si>
    <t>МБОУ "Чечеульская СОШ"</t>
  </si>
  <si>
    <t>Реализация дополнительных предпрофессиональных программ в области физической культуры и спорта</t>
  </si>
  <si>
    <t>организация отдыха детей и молодежи</t>
  </si>
  <si>
    <t>МБУ "ЦБ УО Канского района"</t>
  </si>
  <si>
    <t>Бумажные носители</t>
  </si>
  <si>
    <t>Электронныйе носители</t>
  </si>
  <si>
    <t>Формирование бюджетной отчетности получателя бюджетных средств, администратора источников финансирования дефицита бюджета, администратора доходов бюджета</t>
  </si>
  <si>
    <t>Формирование консолидированной бухгалтерской (финансовой) отчетности бюджетных, автономных учреждений</t>
  </si>
  <si>
    <t>01 Бумажные носители информации</t>
  </si>
  <si>
    <t>02 Электронные носители информации</t>
  </si>
  <si>
    <t>Формирование бухгалтерской (финансовой) отчетности бюджетных и автономных учреждений</t>
  </si>
  <si>
    <t>Хранение комплектов бухгалтерской (финансовой) отчетности бюджетных, автономных учреждений</t>
  </si>
  <si>
    <t>3 Электронные носители информации</t>
  </si>
  <si>
    <t>Ведение бюджетного учета, формирование регистров учета получателя бюджетных средств, администратора источников финансирования дефицита бюджета, администратора доходов бюджета</t>
  </si>
  <si>
    <t>Ведение бухгалтерского учета, формирование регистров бухгалтерского учета бюджетных учреждений</t>
  </si>
  <si>
    <t>Хранение документов, регистров бухгалтерского учета</t>
  </si>
  <si>
    <t>Хранение комплектов бюджетной отчетности</t>
  </si>
  <si>
    <t>Составление и представление налоговой и статистической отчётности получателя бюджетных средств, автономных, бюджетных и казенных учреждений</t>
  </si>
  <si>
    <t>Количество пользователей (учреждения)</t>
  </si>
  <si>
    <t xml:space="preserve"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 </t>
  </si>
  <si>
    <t>количество мероприятий</t>
  </si>
  <si>
    <t>Методическое обеспечение образовательной деятельности</t>
  </si>
  <si>
    <t xml:space="preserve">001 Количество мероприятий </t>
  </si>
  <si>
    <t>002 Количество разработанных документов</t>
  </si>
  <si>
    <t>003 Количество разработанных отчетов</t>
  </si>
  <si>
    <t>Руководитель</t>
  </si>
  <si>
    <t>за 6 месяцев  2021 года</t>
  </si>
  <si>
    <t>Отчет за 6 мес. 2021 г</t>
  </si>
  <si>
    <t>Отчет за 6 мес. 2020 г</t>
  </si>
  <si>
    <t>С.О. Петров</t>
  </si>
  <si>
    <t>О.В. Юдина</t>
  </si>
  <si>
    <t>3-54-99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</si>
</sst>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[$-FC19]d\ mmmm\ yyyy\ &quot;г.&quot;"/>
    <numFmt numFmtId="194" formatCode="000000"/>
    <numFmt numFmtId="195" formatCode="0.0"/>
  </numFmts>
  <fonts count="46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distributed" wrapText="1"/>
    </xf>
    <xf numFmtId="0" fontId="1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54" applyNumberFormat="1" applyFont="1" applyBorder="1" applyAlignment="1">
      <alignment horizontal="center" vertical="center" wrapText="1"/>
      <protection/>
    </xf>
    <xf numFmtId="0" fontId="1" fillId="34" borderId="10" xfId="54" applyFont="1" applyFill="1" applyBorder="1" applyAlignment="1">
      <alignment horizontal="center" vertical="top" wrapText="1"/>
      <protection/>
    </xf>
    <xf numFmtId="0" fontId="1" fillId="0" borderId="10" xfId="54" applyFont="1" applyFill="1" applyBorder="1" applyAlignment="1">
      <alignment horizontal="center" vertical="top" wrapText="1"/>
      <protection/>
    </xf>
    <xf numFmtId="195" fontId="1" fillId="0" borderId="10" xfId="54" applyNumberFormat="1" applyFont="1" applyBorder="1" applyAlignment="1">
      <alignment horizontal="center" vertical="center" wrapText="1"/>
      <protection/>
    </xf>
    <xf numFmtId="1" fontId="1" fillId="0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49" fontId="1" fillId="33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9" fontId="1" fillId="33" borderId="10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0" fontId="9" fillId="35" borderId="10" xfId="54" applyFont="1" applyFill="1" applyBorder="1" applyAlignment="1">
      <alignment horizontal="left" vertical="center" wrapText="1"/>
      <protection/>
    </xf>
    <xf numFmtId="1" fontId="1" fillId="0" borderId="10" xfId="0" applyNumberFormat="1" applyFont="1" applyBorder="1" applyAlignment="1">
      <alignment horizontal="center" vertical="center"/>
    </xf>
    <xf numFmtId="0" fontId="9" fillId="35" borderId="0" xfId="54" applyFont="1" applyFill="1" applyBorder="1" applyAlignment="1">
      <alignment horizontal="left" vertical="center" wrapText="1"/>
      <protection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49" fontId="1" fillId="33" borderId="13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49" fontId="1" fillId="33" borderId="17" xfId="0" applyNumberFormat="1" applyFont="1" applyFill="1" applyBorder="1" applyAlignment="1">
      <alignment horizontal="left" vertical="center" wrapText="1"/>
    </xf>
    <xf numFmtId="9" fontId="1" fillId="0" borderId="0" xfId="0" applyNumberFormat="1" applyFont="1" applyAlignment="1">
      <alignment horizontal="center" vertical="distributed"/>
    </xf>
    <xf numFmtId="1" fontId="1" fillId="35" borderId="13" xfId="0" applyNumberFormat="1" applyFont="1" applyFill="1" applyBorder="1" applyAlignment="1">
      <alignment horizontal="center" vertical="center"/>
    </xf>
    <xf numFmtId="9" fontId="1" fillId="33" borderId="10" xfId="0" applyNumberFormat="1" applyFont="1" applyFill="1" applyBorder="1" applyAlignment="1">
      <alignment horizontal="center"/>
    </xf>
    <xf numFmtId="9" fontId="1" fillId="33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35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33" borderId="16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 vertical="distributed"/>
    </xf>
    <xf numFmtId="0" fontId="1" fillId="33" borderId="17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8"/>
  <sheetViews>
    <sheetView tabSelected="1" view="pageBreakPreview" zoomScale="75" zoomScaleNormal="75" zoomScaleSheetLayoutView="75" workbookViewId="0" topLeftCell="A1">
      <pane ySplit="7" topLeftCell="A140" activePane="bottomLeft" state="frozen"/>
      <selection pane="topLeft" activeCell="A1" sqref="A1"/>
      <selection pane="bottomLeft" activeCell="I142" sqref="I142"/>
    </sheetView>
  </sheetViews>
  <sheetFormatPr defaultColWidth="9.140625" defaultRowHeight="12.75"/>
  <cols>
    <col min="1" max="1" width="5.8515625" style="9" customWidth="1"/>
    <col min="2" max="2" width="5.8515625" style="1" customWidth="1"/>
    <col min="3" max="3" width="48.00390625" style="1" customWidth="1"/>
    <col min="4" max="4" width="51.140625" style="7" customWidth="1"/>
    <col min="5" max="5" width="18.8515625" style="3" customWidth="1"/>
    <col min="6" max="6" width="43.00390625" style="4" customWidth="1"/>
    <col min="7" max="7" width="20.7109375" style="5" customWidth="1"/>
    <col min="8" max="8" width="14.28125" style="8" customWidth="1"/>
    <col min="9" max="9" width="18.8515625" style="8" customWidth="1"/>
    <col min="10" max="10" width="15.7109375" style="6" customWidth="1"/>
    <col min="11" max="11" width="9.140625" style="9" customWidth="1"/>
    <col min="12" max="12" width="10.57421875" style="9" customWidth="1"/>
    <col min="13" max="16384" width="9.140625" style="9" customWidth="1"/>
  </cols>
  <sheetData>
    <row r="1" spans="4:6" ht="18.75">
      <c r="D1" s="1"/>
      <c r="E1" s="7"/>
      <c r="F1" s="3"/>
    </row>
    <row r="2" spans="3:7" ht="18.75">
      <c r="C2" s="9"/>
      <c r="D2" s="10" t="s">
        <v>38</v>
      </c>
      <c r="E2" s="11"/>
      <c r="F2" s="12"/>
      <c r="G2" s="13"/>
    </row>
    <row r="3" spans="3:9" ht="18.75">
      <c r="C3" s="9"/>
      <c r="D3" s="10"/>
      <c r="E3" s="103" t="s">
        <v>100</v>
      </c>
      <c r="F3" s="104"/>
      <c r="G3" s="13"/>
      <c r="H3" s="14"/>
      <c r="I3" s="14"/>
    </row>
    <row r="4" spans="3:9" ht="14.25" customHeight="1">
      <c r="C4" s="9"/>
      <c r="D4" s="9"/>
      <c r="E4" s="9"/>
      <c r="F4" s="9"/>
      <c r="G4" s="13"/>
      <c r="H4" s="14"/>
      <c r="I4" s="14"/>
    </row>
    <row r="5" ht="18.75" hidden="1"/>
    <row r="6" spans="1:10" ht="90" customHeight="1">
      <c r="A6" s="106"/>
      <c r="B6" s="107" t="s">
        <v>33</v>
      </c>
      <c r="C6" s="98" t="s">
        <v>0</v>
      </c>
      <c r="D6" s="107" t="s">
        <v>56</v>
      </c>
      <c r="E6" s="98" t="s">
        <v>1</v>
      </c>
      <c r="F6" s="105" t="s">
        <v>35</v>
      </c>
      <c r="G6" s="105" t="s">
        <v>36</v>
      </c>
      <c r="H6" s="98" t="s">
        <v>2</v>
      </c>
      <c r="I6" s="99"/>
      <c r="J6" s="99"/>
    </row>
    <row r="7" spans="1:10" ht="35.25" customHeight="1">
      <c r="A7" s="106"/>
      <c r="B7" s="108"/>
      <c r="C7" s="99"/>
      <c r="D7" s="93"/>
      <c r="E7" s="98"/>
      <c r="F7" s="109"/>
      <c r="G7" s="93"/>
      <c r="H7" s="26" t="s">
        <v>3</v>
      </c>
      <c r="I7" s="26" t="s">
        <v>4</v>
      </c>
      <c r="J7" s="24" t="s">
        <v>5</v>
      </c>
    </row>
    <row r="8" spans="1:10" ht="18.75">
      <c r="A8" s="15"/>
      <c r="B8" s="16">
        <v>1</v>
      </c>
      <c r="C8" s="16">
        <v>2</v>
      </c>
      <c r="D8" s="17">
        <v>3</v>
      </c>
      <c r="E8" s="17">
        <v>4</v>
      </c>
      <c r="F8" s="18">
        <v>5</v>
      </c>
      <c r="G8" s="18">
        <v>6</v>
      </c>
      <c r="H8" s="19">
        <v>7</v>
      </c>
      <c r="I8" s="19">
        <v>8</v>
      </c>
      <c r="J8" s="17">
        <v>9</v>
      </c>
    </row>
    <row r="9" spans="1:10" ht="19.5">
      <c r="A9" s="15"/>
      <c r="B9" s="25"/>
      <c r="C9" s="100" t="s">
        <v>25</v>
      </c>
      <c r="D9" s="101"/>
      <c r="E9" s="101"/>
      <c r="F9" s="101"/>
      <c r="G9" s="101"/>
      <c r="H9" s="101"/>
      <c r="I9" s="101"/>
      <c r="J9" s="102"/>
    </row>
    <row r="10" spans="1:10" ht="23.25" customHeight="1">
      <c r="A10" s="15"/>
      <c r="B10" s="110">
        <v>1</v>
      </c>
      <c r="C10" s="94" t="s">
        <v>6</v>
      </c>
      <c r="D10" s="94" t="s">
        <v>43</v>
      </c>
      <c r="E10" s="92" t="s">
        <v>101</v>
      </c>
      <c r="F10" s="73" t="s">
        <v>44</v>
      </c>
      <c r="G10" s="32" t="s">
        <v>48</v>
      </c>
      <c r="H10" s="37">
        <v>11618</v>
      </c>
      <c r="I10" s="32">
        <v>3429</v>
      </c>
      <c r="J10" s="82">
        <f aca="true" t="shared" si="0" ref="J10:J22">I10/H10</f>
        <v>0.29514546393527286</v>
      </c>
    </row>
    <row r="11" spans="1:10" ht="19.5" customHeight="1">
      <c r="A11" s="15"/>
      <c r="B11" s="110"/>
      <c r="C11" s="95"/>
      <c r="D11" s="95"/>
      <c r="E11" s="86"/>
      <c r="F11" s="73" t="s">
        <v>45</v>
      </c>
      <c r="G11" s="32" t="s">
        <v>49</v>
      </c>
      <c r="H11" s="33">
        <v>121989</v>
      </c>
      <c r="I11" s="32">
        <f>I10*10.5</f>
        <v>36004.5</v>
      </c>
      <c r="J11" s="82">
        <f t="shared" si="0"/>
        <v>0.29514546393527286</v>
      </c>
    </row>
    <row r="12" spans="1:10" ht="19.5" customHeight="1">
      <c r="A12" s="15"/>
      <c r="B12" s="110"/>
      <c r="C12" s="95"/>
      <c r="D12" s="96"/>
      <c r="E12" s="86"/>
      <c r="F12" s="75" t="s">
        <v>46</v>
      </c>
      <c r="G12" s="32" t="s">
        <v>50</v>
      </c>
      <c r="H12" s="38">
        <v>74</v>
      </c>
      <c r="I12" s="32">
        <v>74</v>
      </c>
      <c r="J12" s="82">
        <f t="shared" si="0"/>
        <v>1</v>
      </c>
    </row>
    <row r="13" spans="2:10" s="20" customFormat="1" ht="18.75" customHeight="1">
      <c r="B13" s="110"/>
      <c r="C13" s="95"/>
      <c r="D13" s="92" t="s">
        <v>34</v>
      </c>
      <c r="E13" s="86"/>
      <c r="F13" s="73" t="s">
        <v>44</v>
      </c>
      <c r="G13" s="32" t="s">
        <v>48</v>
      </c>
      <c r="H13" s="28">
        <v>11618</v>
      </c>
      <c r="I13" s="28">
        <v>3429</v>
      </c>
      <c r="J13" s="82">
        <f>I13/H13</f>
        <v>0.29514546393527286</v>
      </c>
    </row>
    <row r="14" spans="2:10" s="20" customFormat="1" ht="18.75">
      <c r="B14" s="110"/>
      <c r="C14" s="96"/>
      <c r="D14" s="86"/>
      <c r="E14" s="93"/>
      <c r="F14" s="75" t="s">
        <v>47</v>
      </c>
      <c r="G14" s="32" t="s">
        <v>50</v>
      </c>
      <c r="H14" s="28">
        <v>74</v>
      </c>
      <c r="I14" s="28">
        <v>74</v>
      </c>
      <c r="J14" s="82">
        <f t="shared" si="0"/>
        <v>1</v>
      </c>
    </row>
    <row r="15" spans="2:10" s="20" customFormat="1" ht="18.75" customHeight="1">
      <c r="B15" s="110">
        <v>2</v>
      </c>
      <c r="C15" s="94" t="s">
        <v>7</v>
      </c>
      <c r="D15" s="94" t="s">
        <v>43</v>
      </c>
      <c r="E15" s="92" t="str">
        <f>$E$10</f>
        <v>Отчет за 6 мес. 2021 г</v>
      </c>
      <c r="F15" s="73" t="s">
        <v>44</v>
      </c>
      <c r="G15" s="32" t="s">
        <v>48</v>
      </c>
      <c r="H15" s="37">
        <v>12560</v>
      </c>
      <c r="I15" s="32">
        <v>3850</v>
      </c>
      <c r="J15" s="82">
        <f t="shared" si="0"/>
        <v>0.3065286624203822</v>
      </c>
    </row>
    <row r="16" spans="2:10" s="20" customFormat="1" ht="22.5" customHeight="1">
      <c r="B16" s="110"/>
      <c r="C16" s="95"/>
      <c r="D16" s="95"/>
      <c r="E16" s="86"/>
      <c r="F16" s="73" t="s">
        <v>45</v>
      </c>
      <c r="G16" s="32" t="s">
        <v>49</v>
      </c>
      <c r="H16" s="33">
        <v>131880</v>
      </c>
      <c r="I16" s="32">
        <f>I15*10.5</f>
        <v>40425</v>
      </c>
      <c r="J16" s="82">
        <f t="shared" si="0"/>
        <v>0.3065286624203822</v>
      </c>
    </row>
    <row r="17" spans="2:10" s="20" customFormat="1" ht="22.5" customHeight="1">
      <c r="B17" s="110"/>
      <c r="C17" s="95"/>
      <c r="D17" s="96"/>
      <c r="E17" s="86"/>
      <c r="F17" s="85" t="s">
        <v>46</v>
      </c>
      <c r="G17" s="32" t="s">
        <v>50</v>
      </c>
      <c r="H17" s="37">
        <v>80</v>
      </c>
      <c r="I17" s="32">
        <v>80</v>
      </c>
      <c r="J17" s="82">
        <f t="shared" si="0"/>
        <v>1</v>
      </c>
    </row>
    <row r="18" spans="2:10" ht="21" customHeight="1">
      <c r="B18" s="110"/>
      <c r="C18" s="95"/>
      <c r="D18" s="92" t="s">
        <v>34</v>
      </c>
      <c r="E18" s="86"/>
      <c r="F18" s="73" t="s">
        <v>44</v>
      </c>
      <c r="G18" s="32" t="s">
        <v>48</v>
      </c>
      <c r="H18" s="37">
        <v>12560</v>
      </c>
      <c r="I18" s="28">
        <v>3850</v>
      </c>
      <c r="J18" s="82">
        <f t="shared" si="0"/>
        <v>0.3065286624203822</v>
      </c>
    </row>
    <row r="19" spans="2:10" ht="18.75" customHeight="1">
      <c r="B19" s="110"/>
      <c r="C19" s="96"/>
      <c r="D19" s="86"/>
      <c r="E19" s="93"/>
      <c r="F19" s="85" t="s">
        <v>47</v>
      </c>
      <c r="G19" s="32" t="s">
        <v>50</v>
      </c>
      <c r="H19" s="28">
        <v>80</v>
      </c>
      <c r="I19" s="28">
        <v>80</v>
      </c>
      <c r="J19" s="82">
        <f t="shared" si="0"/>
        <v>1</v>
      </c>
    </row>
    <row r="20" spans="2:10" ht="18.75" customHeight="1">
      <c r="B20" s="110">
        <v>3</v>
      </c>
      <c r="C20" s="94" t="s">
        <v>8</v>
      </c>
      <c r="D20" s="94" t="s">
        <v>43</v>
      </c>
      <c r="E20" s="92" t="str">
        <f>$E$10</f>
        <v>Отчет за 6 мес. 2021 г</v>
      </c>
      <c r="F20" s="73" t="s">
        <v>44</v>
      </c>
      <c r="G20" s="32" t="s">
        <v>48</v>
      </c>
      <c r="H20" s="37">
        <f>H22*157</f>
        <v>8635</v>
      </c>
      <c r="I20" s="43">
        <v>4091</v>
      </c>
      <c r="J20" s="82">
        <f t="shared" si="0"/>
        <v>0.4737695425593515</v>
      </c>
    </row>
    <row r="21" spans="2:10" ht="18.75" customHeight="1">
      <c r="B21" s="110"/>
      <c r="C21" s="95"/>
      <c r="D21" s="95"/>
      <c r="E21" s="86"/>
      <c r="F21" s="73" t="s">
        <v>45</v>
      </c>
      <c r="G21" s="32" t="s">
        <v>49</v>
      </c>
      <c r="H21" s="33">
        <f>H20*10.5</f>
        <v>90667.5</v>
      </c>
      <c r="I21" s="43">
        <f>I20*10.5</f>
        <v>42955.5</v>
      </c>
      <c r="J21" s="82">
        <f t="shared" si="0"/>
        <v>0.4737695425593515</v>
      </c>
    </row>
    <row r="22" spans="2:10" ht="18.75" customHeight="1">
      <c r="B22" s="110"/>
      <c r="C22" s="95"/>
      <c r="D22" s="96"/>
      <c r="E22" s="86"/>
      <c r="F22" s="85" t="s">
        <v>46</v>
      </c>
      <c r="G22" s="32" t="s">
        <v>50</v>
      </c>
      <c r="H22" s="37">
        <v>55</v>
      </c>
      <c r="I22" s="43">
        <v>55</v>
      </c>
      <c r="J22" s="82">
        <f t="shared" si="0"/>
        <v>1</v>
      </c>
    </row>
    <row r="23" spans="2:10" ht="22.5" customHeight="1">
      <c r="B23" s="110"/>
      <c r="C23" s="95"/>
      <c r="D23" s="92" t="s">
        <v>34</v>
      </c>
      <c r="E23" s="86"/>
      <c r="F23" s="73" t="s">
        <v>44</v>
      </c>
      <c r="G23" s="35" t="s">
        <v>48</v>
      </c>
      <c r="H23" s="28">
        <v>8635</v>
      </c>
      <c r="I23" s="28">
        <v>4091</v>
      </c>
      <c r="J23" s="83">
        <f>I23/H23</f>
        <v>0.4737695425593515</v>
      </c>
    </row>
    <row r="24" spans="2:10" ht="18.75" customHeight="1">
      <c r="B24" s="110"/>
      <c r="C24" s="96"/>
      <c r="D24" s="86"/>
      <c r="E24" s="93"/>
      <c r="F24" s="85" t="s">
        <v>47</v>
      </c>
      <c r="G24" s="35" t="s">
        <v>50</v>
      </c>
      <c r="H24" s="28">
        <v>55</v>
      </c>
      <c r="I24" s="28">
        <v>55</v>
      </c>
      <c r="J24" s="83">
        <f aca="true" t="shared" si="1" ref="J24:J72">I24/H24</f>
        <v>1</v>
      </c>
    </row>
    <row r="25" spans="2:10" ht="18.75" customHeight="1">
      <c r="B25" s="110">
        <v>4</v>
      </c>
      <c r="C25" s="94" t="s">
        <v>9</v>
      </c>
      <c r="D25" s="94" t="s">
        <v>43</v>
      </c>
      <c r="E25" s="92" t="str">
        <f>$E$10</f>
        <v>Отчет за 6 мес. 2021 г</v>
      </c>
      <c r="F25" s="73" t="s">
        <v>44</v>
      </c>
      <c r="G25" s="35" t="s">
        <v>48</v>
      </c>
      <c r="H25" s="40">
        <v>5338</v>
      </c>
      <c r="I25" s="28">
        <v>1797</v>
      </c>
      <c r="J25" s="83">
        <f t="shared" si="1"/>
        <v>0.336642937429749</v>
      </c>
    </row>
    <row r="26" spans="2:10" ht="18.75" customHeight="1">
      <c r="B26" s="110"/>
      <c r="C26" s="95"/>
      <c r="D26" s="95"/>
      <c r="E26" s="86"/>
      <c r="F26" s="73" t="s">
        <v>45</v>
      </c>
      <c r="G26" s="35" t="s">
        <v>49</v>
      </c>
      <c r="H26" s="39">
        <v>56049</v>
      </c>
      <c r="I26" s="28">
        <f>I25*10.5</f>
        <v>18868.5</v>
      </c>
      <c r="J26" s="83">
        <f t="shared" si="1"/>
        <v>0.336642937429749</v>
      </c>
    </row>
    <row r="27" spans="2:10" ht="18" customHeight="1">
      <c r="B27" s="110"/>
      <c r="C27" s="95"/>
      <c r="D27" s="96"/>
      <c r="E27" s="86"/>
      <c r="F27" s="85" t="s">
        <v>46</v>
      </c>
      <c r="G27" s="35" t="s">
        <v>50</v>
      </c>
      <c r="H27" s="41">
        <v>34</v>
      </c>
      <c r="I27" s="28">
        <v>34</v>
      </c>
      <c r="J27" s="83">
        <f t="shared" si="1"/>
        <v>1</v>
      </c>
    </row>
    <row r="28" spans="2:10" ht="21" customHeight="1">
      <c r="B28" s="110"/>
      <c r="C28" s="95"/>
      <c r="D28" s="92" t="s">
        <v>34</v>
      </c>
      <c r="E28" s="86"/>
      <c r="F28" s="73" t="s">
        <v>44</v>
      </c>
      <c r="G28" s="35" t="s">
        <v>48</v>
      </c>
      <c r="H28" s="28">
        <v>5338</v>
      </c>
      <c r="I28" s="28">
        <v>1797</v>
      </c>
      <c r="J28" s="83">
        <f t="shared" si="1"/>
        <v>0.336642937429749</v>
      </c>
    </row>
    <row r="29" spans="2:10" ht="18.75" customHeight="1">
      <c r="B29" s="110"/>
      <c r="C29" s="96"/>
      <c r="D29" s="86"/>
      <c r="E29" s="93"/>
      <c r="F29" s="85" t="s">
        <v>47</v>
      </c>
      <c r="G29" s="35" t="s">
        <v>50</v>
      </c>
      <c r="H29" s="28">
        <v>34</v>
      </c>
      <c r="I29" s="28">
        <v>34</v>
      </c>
      <c r="J29" s="83">
        <f t="shared" si="1"/>
        <v>1</v>
      </c>
    </row>
    <row r="30" spans="2:10" ht="18.75" customHeight="1">
      <c r="B30" s="110">
        <v>5</v>
      </c>
      <c r="C30" s="92" t="s">
        <v>10</v>
      </c>
      <c r="D30" s="94" t="s">
        <v>43</v>
      </c>
      <c r="E30" s="92" t="str">
        <f>$E$10</f>
        <v>Отчет за 6 мес. 2021 г</v>
      </c>
      <c r="F30" s="73" t="s">
        <v>44</v>
      </c>
      <c r="G30" s="35" t="s">
        <v>48</v>
      </c>
      <c r="H30" s="40">
        <v>5966</v>
      </c>
      <c r="I30" s="28">
        <v>1568</v>
      </c>
      <c r="J30" s="83">
        <f t="shared" si="1"/>
        <v>0.2628226617499162</v>
      </c>
    </row>
    <row r="31" spans="2:10" ht="18.75" customHeight="1">
      <c r="B31" s="110"/>
      <c r="C31" s="86"/>
      <c r="D31" s="95"/>
      <c r="E31" s="86"/>
      <c r="F31" s="73" t="s">
        <v>45</v>
      </c>
      <c r="G31" s="35" t="s">
        <v>49</v>
      </c>
      <c r="H31" s="39">
        <v>62643</v>
      </c>
      <c r="I31" s="28">
        <f>I30*10.5</f>
        <v>16464</v>
      </c>
      <c r="J31" s="83">
        <f t="shared" si="1"/>
        <v>0.2628226617499162</v>
      </c>
    </row>
    <row r="32" spans="2:10" ht="18.75" customHeight="1">
      <c r="B32" s="110"/>
      <c r="C32" s="86"/>
      <c r="D32" s="96"/>
      <c r="E32" s="86"/>
      <c r="F32" s="85" t="s">
        <v>46</v>
      </c>
      <c r="G32" s="35" t="s">
        <v>50</v>
      </c>
      <c r="H32" s="41">
        <v>38</v>
      </c>
      <c r="I32" s="28">
        <v>38</v>
      </c>
      <c r="J32" s="83">
        <f t="shared" si="1"/>
        <v>1</v>
      </c>
    </row>
    <row r="33" spans="2:10" ht="20.25" customHeight="1">
      <c r="B33" s="110"/>
      <c r="C33" s="86"/>
      <c r="D33" s="92" t="s">
        <v>34</v>
      </c>
      <c r="E33" s="86"/>
      <c r="F33" s="73" t="s">
        <v>44</v>
      </c>
      <c r="G33" s="35" t="s">
        <v>48</v>
      </c>
      <c r="H33" s="28">
        <v>5966</v>
      </c>
      <c r="I33" s="28">
        <v>1568</v>
      </c>
      <c r="J33" s="83">
        <f t="shared" si="1"/>
        <v>0.2628226617499162</v>
      </c>
    </row>
    <row r="34" spans="2:10" ht="18.75" customHeight="1">
      <c r="B34" s="110"/>
      <c r="C34" s="93"/>
      <c r="D34" s="86"/>
      <c r="E34" s="93"/>
      <c r="F34" s="85" t="s">
        <v>47</v>
      </c>
      <c r="G34" s="35" t="s">
        <v>50</v>
      </c>
      <c r="H34" s="28">
        <v>38</v>
      </c>
      <c r="I34" s="28">
        <v>38</v>
      </c>
      <c r="J34" s="83">
        <f t="shared" si="1"/>
        <v>1</v>
      </c>
    </row>
    <row r="35" spans="2:10" ht="18.75" customHeight="1">
      <c r="B35" s="110">
        <v>6</v>
      </c>
      <c r="C35" s="111" t="s">
        <v>12</v>
      </c>
      <c r="D35" s="94" t="s">
        <v>43</v>
      </c>
      <c r="E35" s="92" t="str">
        <f>$E$10</f>
        <v>Отчет за 6 мес. 2021 г</v>
      </c>
      <c r="F35" s="73" t="s">
        <v>44</v>
      </c>
      <c r="G35" s="35" t="s">
        <v>48</v>
      </c>
      <c r="H35" s="40">
        <v>7693</v>
      </c>
      <c r="I35" s="28">
        <v>2537</v>
      </c>
      <c r="J35" s="83">
        <f t="shared" si="1"/>
        <v>0.3297803197712206</v>
      </c>
    </row>
    <row r="36" spans="2:10" ht="18.75" customHeight="1">
      <c r="B36" s="110"/>
      <c r="C36" s="112"/>
      <c r="D36" s="95"/>
      <c r="E36" s="86"/>
      <c r="F36" s="73" t="s">
        <v>45</v>
      </c>
      <c r="G36" s="35" t="s">
        <v>49</v>
      </c>
      <c r="H36" s="39">
        <v>80776.5</v>
      </c>
      <c r="I36" s="28">
        <f>I35*10.5</f>
        <v>26638.5</v>
      </c>
      <c r="J36" s="83">
        <f t="shared" si="1"/>
        <v>0.3297803197712206</v>
      </c>
    </row>
    <row r="37" spans="2:10" ht="19.5" customHeight="1">
      <c r="B37" s="110"/>
      <c r="C37" s="112"/>
      <c r="D37" s="96"/>
      <c r="E37" s="86"/>
      <c r="F37" s="85" t="s">
        <v>46</v>
      </c>
      <c r="G37" s="35" t="s">
        <v>50</v>
      </c>
      <c r="H37" s="41">
        <v>49</v>
      </c>
      <c r="I37" s="41">
        <v>49</v>
      </c>
      <c r="J37" s="83">
        <f t="shared" si="1"/>
        <v>1</v>
      </c>
    </row>
    <row r="38" spans="2:10" ht="20.25" customHeight="1">
      <c r="B38" s="110"/>
      <c r="C38" s="112"/>
      <c r="D38" s="92" t="s">
        <v>34</v>
      </c>
      <c r="E38" s="86"/>
      <c r="F38" s="73" t="s">
        <v>44</v>
      </c>
      <c r="G38" s="35" t="s">
        <v>48</v>
      </c>
      <c r="H38" s="28">
        <v>7693</v>
      </c>
      <c r="I38" s="28">
        <v>2537</v>
      </c>
      <c r="J38" s="83">
        <f t="shared" si="1"/>
        <v>0.3297803197712206</v>
      </c>
    </row>
    <row r="39" spans="2:10" ht="18.75" customHeight="1">
      <c r="B39" s="110"/>
      <c r="C39" s="113"/>
      <c r="D39" s="86"/>
      <c r="E39" s="93"/>
      <c r="F39" s="85" t="s">
        <v>47</v>
      </c>
      <c r="G39" s="35" t="s">
        <v>50</v>
      </c>
      <c r="H39" s="28">
        <v>49</v>
      </c>
      <c r="I39" s="28">
        <v>49</v>
      </c>
      <c r="J39" s="83">
        <f t="shared" si="1"/>
        <v>1</v>
      </c>
    </row>
    <row r="40" spans="2:10" ht="18.75" customHeight="1">
      <c r="B40" s="110">
        <v>7</v>
      </c>
      <c r="C40" s="111" t="s">
        <v>11</v>
      </c>
      <c r="D40" s="94" t="s">
        <v>43</v>
      </c>
      <c r="E40" s="92" t="str">
        <f>$E$10</f>
        <v>Отчет за 6 мес. 2021 г</v>
      </c>
      <c r="F40" s="73" t="s">
        <v>44</v>
      </c>
      <c r="G40" s="35" t="s">
        <v>48</v>
      </c>
      <c r="H40" s="40">
        <v>13659</v>
      </c>
      <c r="I40" s="28">
        <v>5058</v>
      </c>
      <c r="J40" s="83">
        <f t="shared" si="1"/>
        <v>0.370305293213266</v>
      </c>
    </row>
    <row r="41" spans="2:10" ht="18.75" customHeight="1">
      <c r="B41" s="110"/>
      <c r="C41" s="112"/>
      <c r="D41" s="95"/>
      <c r="E41" s="86"/>
      <c r="F41" s="73" t="s">
        <v>45</v>
      </c>
      <c r="G41" s="35" t="s">
        <v>49</v>
      </c>
      <c r="H41" s="39">
        <v>143419.5</v>
      </c>
      <c r="I41" s="28">
        <f>I40*10.5</f>
        <v>53109</v>
      </c>
      <c r="J41" s="83">
        <f t="shared" si="1"/>
        <v>0.370305293213266</v>
      </c>
    </row>
    <row r="42" spans="2:10" ht="18.75" customHeight="1">
      <c r="B42" s="110"/>
      <c r="C42" s="112"/>
      <c r="D42" s="96"/>
      <c r="E42" s="86"/>
      <c r="F42" s="85" t="s">
        <v>46</v>
      </c>
      <c r="G42" s="35" t="s">
        <v>50</v>
      </c>
      <c r="H42" s="41">
        <v>87</v>
      </c>
      <c r="I42" s="41">
        <v>87</v>
      </c>
      <c r="J42" s="83">
        <f t="shared" si="1"/>
        <v>1</v>
      </c>
    </row>
    <row r="43" spans="2:10" ht="18.75" customHeight="1">
      <c r="B43" s="110"/>
      <c r="C43" s="112"/>
      <c r="D43" s="92" t="s">
        <v>34</v>
      </c>
      <c r="E43" s="86"/>
      <c r="F43" s="73" t="s">
        <v>44</v>
      </c>
      <c r="G43" s="35" t="s">
        <v>48</v>
      </c>
      <c r="H43" s="28">
        <v>13659</v>
      </c>
      <c r="I43" s="28">
        <v>5058</v>
      </c>
      <c r="J43" s="83">
        <f t="shared" si="1"/>
        <v>0.370305293213266</v>
      </c>
    </row>
    <row r="44" spans="2:10" ht="18.75" customHeight="1">
      <c r="B44" s="110"/>
      <c r="C44" s="113"/>
      <c r="D44" s="86"/>
      <c r="E44" s="93"/>
      <c r="F44" s="85" t="s">
        <v>47</v>
      </c>
      <c r="G44" s="35" t="s">
        <v>50</v>
      </c>
      <c r="H44" s="28">
        <v>87</v>
      </c>
      <c r="I44" s="28">
        <v>87</v>
      </c>
      <c r="J44" s="83">
        <f t="shared" si="1"/>
        <v>1</v>
      </c>
    </row>
    <row r="45" spans="2:10" ht="23.25" customHeight="1">
      <c r="B45" s="110">
        <v>8</v>
      </c>
      <c r="C45" s="94" t="s">
        <v>13</v>
      </c>
      <c r="D45" s="94" t="s">
        <v>43</v>
      </c>
      <c r="E45" s="92" t="str">
        <f>$E$10</f>
        <v>Отчет за 6 мес. 2021 г</v>
      </c>
      <c r="F45" s="73" t="s">
        <v>44</v>
      </c>
      <c r="G45" s="35" t="s">
        <v>48</v>
      </c>
      <c r="H45" s="40">
        <v>5809</v>
      </c>
      <c r="I45" s="28">
        <v>2563</v>
      </c>
      <c r="J45" s="83">
        <f t="shared" si="1"/>
        <v>0.44121191254949216</v>
      </c>
    </row>
    <row r="46" spans="2:10" ht="23.25" customHeight="1">
      <c r="B46" s="110"/>
      <c r="C46" s="95"/>
      <c r="D46" s="95"/>
      <c r="E46" s="86"/>
      <c r="F46" s="73" t="s">
        <v>45</v>
      </c>
      <c r="G46" s="35" t="s">
        <v>49</v>
      </c>
      <c r="H46" s="39">
        <v>60994.5</v>
      </c>
      <c r="I46" s="28">
        <f>I45*10.5</f>
        <v>26911.5</v>
      </c>
      <c r="J46" s="83">
        <f t="shared" si="1"/>
        <v>0.44121191254949216</v>
      </c>
    </row>
    <row r="47" spans="2:10" ht="21" customHeight="1">
      <c r="B47" s="110"/>
      <c r="C47" s="95"/>
      <c r="D47" s="96"/>
      <c r="E47" s="86"/>
      <c r="F47" s="85" t="s">
        <v>46</v>
      </c>
      <c r="G47" s="35" t="s">
        <v>50</v>
      </c>
      <c r="H47" s="41">
        <v>37</v>
      </c>
      <c r="I47" s="41">
        <v>37</v>
      </c>
      <c r="J47" s="83">
        <f t="shared" si="1"/>
        <v>1</v>
      </c>
    </row>
    <row r="48" spans="2:10" ht="21" customHeight="1">
      <c r="B48" s="110"/>
      <c r="C48" s="95"/>
      <c r="D48" s="92" t="s">
        <v>34</v>
      </c>
      <c r="E48" s="86"/>
      <c r="F48" s="73" t="s">
        <v>44</v>
      </c>
      <c r="G48" s="35" t="s">
        <v>48</v>
      </c>
      <c r="H48" s="28">
        <v>5809</v>
      </c>
      <c r="I48" s="28">
        <v>2563</v>
      </c>
      <c r="J48" s="83">
        <f t="shared" si="1"/>
        <v>0.44121191254949216</v>
      </c>
    </row>
    <row r="49" spans="2:10" ht="18.75" customHeight="1">
      <c r="B49" s="110"/>
      <c r="C49" s="96"/>
      <c r="D49" s="86"/>
      <c r="E49" s="93"/>
      <c r="F49" s="85" t="s">
        <v>47</v>
      </c>
      <c r="G49" s="35" t="s">
        <v>50</v>
      </c>
      <c r="H49" s="28">
        <v>37</v>
      </c>
      <c r="I49" s="28">
        <v>37</v>
      </c>
      <c r="J49" s="83">
        <f t="shared" si="1"/>
        <v>1</v>
      </c>
    </row>
    <row r="50" spans="2:10" ht="18.75" customHeight="1">
      <c r="B50" s="110">
        <v>9</v>
      </c>
      <c r="C50" s="94" t="s">
        <v>14</v>
      </c>
      <c r="D50" s="94" t="s">
        <v>43</v>
      </c>
      <c r="E50" s="92" t="str">
        <f>$E$10</f>
        <v>Отчет за 6 мес. 2021 г</v>
      </c>
      <c r="F50" s="73" t="s">
        <v>44</v>
      </c>
      <c r="G50" s="35" t="s">
        <v>48</v>
      </c>
      <c r="H50" s="40">
        <v>22451</v>
      </c>
      <c r="I50" s="28">
        <v>7806</v>
      </c>
      <c r="J50" s="83">
        <f t="shared" si="1"/>
        <v>0.3476905260344751</v>
      </c>
    </row>
    <row r="51" spans="2:10" ht="18.75" customHeight="1">
      <c r="B51" s="110"/>
      <c r="C51" s="95"/>
      <c r="D51" s="95"/>
      <c r="E51" s="86"/>
      <c r="F51" s="73" t="s">
        <v>45</v>
      </c>
      <c r="G51" s="35" t="s">
        <v>49</v>
      </c>
      <c r="H51" s="42">
        <v>235735.5</v>
      </c>
      <c r="I51" s="28">
        <f>I50*10.5</f>
        <v>81963</v>
      </c>
      <c r="J51" s="83">
        <f t="shared" si="1"/>
        <v>0.3476905260344751</v>
      </c>
    </row>
    <row r="52" spans="2:10" ht="18.75" customHeight="1">
      <c r="B52" s="110"/>
      <c r="C52" s="95"/>
      <c r="D52" s="96"/>
      <c r="E52" s="86"/>
      <c r="F52" s="85" t="s">
        <v>46</v>
      </c>
      <c r="G52" s="35" t="s">
        <v>50</v>
      </c>
      <c r="H52" s="41">
        <v>143</v>
      </c>
      <c r="I52" s="41">
        <v>143</v>
      </c>
      <c r="J52" s="83">
        <f t="shared" si="1"/>
        <v>1</v>
      </c>
    </row>
    <row r="53" spans="2:10" ht="18" customHeight="1">
      <c r="B53" s="110"/>
      <c r="C53" s="95"/>
      <c r="D53" s="92" t="s">
        <v>34</v>
      </c>
      <c r="E53" s="86"/>
      <c r="F53" s="73" t="s">
        <v>44</v>
      </c>
      <c r="G53" s="35" t="s">
        <v>48</v>
      </c>
      <c r="H53" s="28">
        <v>22451</v>
      </c>
      <c r="I53" s="28">
        <v>7806</v>
      </c>
      <c r="J53" s="83">
        <f t="shared" si="1"/>
        <v>0.3476905260344751</v>
      </c>
    </row>
    <row r="54" spans="2:10" ht="18.75" customHeight="1">
      <c r="B54" s="110"/>
      <c r="C54" s="96"/>
      <c r="D54" s="86"/>
      <c r="E54" s="93"/>
      <c r="F54" s="85" t="s">
        <v>47</v>
      </c>
      <c r="G54" s="35" t="s">
        <v>50</v>
      </c>
      <c r="H54" s="28">
        <v>143</v>
      </c>
      <c r="I54" s="28">
        <v>143</v>
      </c>
      <c r="J54" s="83">
        <f t="shared" si="1"/>
        <v>1</v>
      </c>
    </row>
    <row r="55" spans="2:10" ht="18.75" customHeight="1">
      <c r="B55" s="110">
        <v>10</v>
      </c>
      <c r="C55" s="94" t="s">
        <v>15</v>
      </c>
      <c r="D55" s="94" t="s">
        <v>43</v>
      </c>
      <c r="E55" s="92" t="str">
        <f>$E$10</f>
        <v>Отчет за 6 мес. 2021 г</v>
      </c>
      <c r="F55" s="73" t="s">
        <v>44</v>
      </c>
      <c r="G55" s="35" t="s">
        <v>48</v>
      </c>
      <c r="H55" s="37">
        <f>H57*157</f>
        <v>10676</v>
      </c>
      <c r="I55" s="28">
        <v>4219</v>
      </c>
      <c r="J55" s="83">
        <f t="shared" si="1"/>
        <v>0.3951854627201199</v>
      </c>
    </row>
    <row r="56" spans="2:10" ht="18.75" customHeight="1">
      <c r="B56" s="110"/>
      <c r="C56" s="95"/>
      <c r="D56" s="95"/>
      <c r="E56" s="86"/>
      <c r="F56" s="73" t="s">
        <v>45</v>
      </c>
      <c r="G56" s="35" t="s">
        <v>49</v>
      </c>
      <c r="H56" s="33">
        <f>H55*10.5</f>
        <v>112098</v>
      </c>
      <c r="I56" s="28">
        <f>I55*10.5</f>
        <v>44299.5</v>
      </c>
      <c r="J56" s="83">
        <f t="shared" si="1"/>
        <v>0.3951854627201199</v>
      </c>
    </row>
    <row r="57" spans="2:10" ht="18.75" customHeight="1">
      <c r="B57" s="110"/>
      <c r="C57" s="95"/>
      <c r="D57" s="96"/>
      <c r="E57" s="86"/>
      <c r="F57" s="85" t="s">
        <v>46</v>
      </c>
      <c r="G57" s="35" t="s">
        <v>50</v>
      </c>
      <c r="H57" s="38">
        <v>68</v>
      </c>
      <c r="I57" s="38">
        <v>68</v>
      </c>
      <c r="J57" s="83">
        <f t="shared" si="1"/>
        <v>1</v>
      </c>
    </row>
    <row r="58" spans="2:16" ht="18" customHeight="1">
      <c r="B58" s="110"/>
      <c r="C58" s="95"/>
      <c r="D58" s="92" t="s">
        <v>34</v>
      </c>
      <c r="E58" s="86"/>
      <c r="F58" s="73" t="s">
        <v>44</v>
      </c>
      <c r="G58" s="35" t="s">
        <v>48</v>
      </c>
      <c r="H58" s="28">
        <v>10676</v>
      </c>
      <c r="I58" s="28">
        <v>4219</v>
      </c>
      <c r="J58" s="83">
        <f t="shared" si="1"/>
        <v>0.3951854627201199</v>
      </c>
      <c r="K58" s="114"/>
      <c r="L58" s="114"/>
      <c r="M58" s="114"/>
      <c r="N58" s="114"/>
      <c r="O58" s="114"/>
      <c r="P58" s="21"/>
    </row>
    <row r="59" spans="2:16" ht="18.75" customHeight="1">
      <c r="B59" s="110"/>
      <c r="C59" s="96"/>
      <c r="D59" s="86"/>
      <c r="E59" s="93"/>
      <c r="F59" s="85" t="s">
        <v>47</v>
      </c>
      <c r="G59" s="35" t="s">
        <v>50</v>
      </c>
      <c r="H59" s="28">
        <v>68</v>
      </c>
      <c r="I59" s="28">
        <v>68</v>
      </c>
      <c r="J59" s="83">
        <f t="shared" si="1"/>
        <v>1</v>
      </c>
      <c r="K59" s="114"/>
      <c r="L59" s="114"/>
      <c r="M59" s="114"/>
      <c r="N59" s="114"/>
      <c r="O59" s="114"/>
      <c r="P59" s="21"/>
    </row>
    <row r="60" spans="2:16" ht="18.75" customHeight="1">
      <c r="B60" s="110">
        <v>11</v>
      </c>
      <c r="C60" s="94" t="s">
        <v>16</v>
      </c>
      <c r="D60" s="94" t="s">
        <v>43</v>
      </c>
      <c r="E60" s="92" t="str">
        <f>$E$10</f>
        <v>Отчет за 6 мес. 2021 г</v>
      </c>
      <c r="F60" s="73" t="s">
        <v>44</v>
      </c>
      <c r="G60" s="35" t="s">
        <v>48</v>
      </c>
      <c r="H60" s="28">
        <v>28888</v>
      </c>
      <c r="I60" s="28">
        <v>11599</v>
      </c>
      <c r="J60" s="83">
        <f t="shared" si="1"/>
        <v>0.40151620049847686</v>
      </c>
      <c r="K60" s="31"/>
      <c r="L60" s="31"/>
      <c r="M60" s="31"/>
      <c r="N60" s="31"/>
      <c r="O60" s="31"/>
      <c r="P60" s="21"/>
    </row>
    <row r="61" spans="2:16" ht="18.75" customHeight="1">
      <c r="B61" s="110"/>
      <c r="C61" s="95"/>
      <c r="D61" s="95"/>
      <c r="E61" s="86"/>
      <c r="F61" s="73" t="s">
        <v>45</v>
      </c>
      <c r="G61" s="35" t="s">
        <v>49</v>
      </c>
      <c r="H61" s="28">
        <v>300027</v>
      </c>
      <c r="I61" s="28">
        <f>I60*10.5</f>
        <v>121789.5</v>
      </c>
      <c r="J61" s="83">
        <f t="shared" si="1"/>
        <v>0.40592846643802055</v>
      </c>
      <c r="K61" s="31"/>
      <c r="L61" s="31"/>
      <c r="M61" s="31"/>
      <c r="N61" s="31"/>
      <c r="O61" s="31"/>
      <c r="P61" s="21"/>
    </row>
    <row r="62" spans="2:16" ht="18.75" customHeight="1">
      <c r="B62" s="110"/>
      <c r="C62" s="95"/>
      <c r="D62" s="96"/>
      <c r="E62" s="86"/>
      <c r="F62" s="85" t="s">
        <v>46</v>
      </c>
      <c r="G62" s="35" t="s">
        <v>50</v>
      </c>
      <c r="H62" s="28">
        <v>184</v>
      </c>
      <c r="I62" s="28">
        <v>184</v>
      </c>
      <c r="J62" s="83">
        <f t="shared" si="1"/>
        <v>1</v>
      </c>
      <c r="K62" s="31"/>
      <c r="L62" s="31"/>
      <c r="M62" s="31"/>
      <c r="N62" s="31"/>
      <c r="O62" s="31"/>
      <c r="P62" s="21"/>
    </row>
    <row r="63" spans="2:10" ht="20.25" customHeight="1">
      <c r="B63" s="110"/>
      <c r="C63" s="95"/>
      <c r="D63" s="92" t="s">
        <v>34</v>
      </c>
      <c r="E63" s="86"/>
      <c r="F63" s="73" t="s">
        <v>44</v>
      </c>
      <c r="G63" s="35" t="s">
        <v>48</v>
      </c>
      <c r="H63" s="28">
        <v>28888</v>
      </c>
      <c r="I63" s="28">
        <v>11599</v>
      </c>
      <c r="J63" s="83">
        <f t="shared" si="1"/>
        <v>0.40151620049847686</v>
      </c>
    </row>
    <row r="64" spans="2:10" ht="18.75" customHeight="1">
      <c r="B64" s="110"/>
      <c r="C64" s="96"/>
      <c r="D64" s="86"/>
      <c r="E64" s="93"/>
      <c r="F64" s="85" t="s">
        <v>47</v>
      </c>
      <c r="G64" s="35" t="s">
        <v>50</v>
      </c>
      <c r="H64" s="28">
        <v>184</v>
      </c>
      <c r="I64" s="28">
        <v>184</v>
      </c>
      <c r="J64" s="83">
        <f t="shared" si="1"/>
        <v>1</v>
      </c>
    </row>
    <row r="65" spans="2:10" ht="18.75" customHeight="1">
      <c r="B65" s="110">
        <v>12</v>
      </c>
      <c r="C65" s="94" t="s">
        <v>17</v>
      </c>
      <c r="D65" s="94" t="s">
        <v>43</v>
      </c>
      <c r="E65" s="92" t="str">
        <f>$E$10</f>
        <v>Отчет за 6 мес. 2021 г</v>
      </c>
      <c r="F65" s="73" t="s">
        <v>44</v>
      </c>
      <c r="G65" s="35" t="s">
        <v>48</v>
      </c>
      <c r="H65" s="37">
        <v>5495</v>
      </c>
      <c r="I65" s="28">
        <v>1893</v>
      </c>
      <c r="J65" s="83">
        <f t="shared" si="1"/>
        <v>0.34449499545040946</v>
      </c>
    </row>
    <row r="66" spans="2:10" ht="18.75" customHeight="1">
      <c r="B66" s="110"/>
      <c r="C66" s="95"/>
      <c r="D66" s="95"/>
      <c r="E66" s="86"/>
      <c r="F66" s="73" t="s">
        <v>45</v>
      </c>
      <c r="G66" s="35" t="s">
        <v>49</v>
      </c>
      <c r="H66" s="33">
        <v>57697.5</v>
      </c>
      <c r="I66" s="28">
        <f>I65*10.5</f>
        <v>19876.5</v>
      </c>
      <c r="J66" s="83">
        <f t="shared" si="1"/>
        <v>0.34449499545040946</v>
      </c>
    </row>
    <row r="67" spans="2:10" ht="18.75" customHeight="1">
      <c r="B67" s="110"/>
      <c r="C67" s="95"/>
      <c r="D67" s="96"/>
      <c r="E67" s="86"/>
      <c r="F67" s="85" t="s">
        <v>46</v>
      </c>
      <c r="G67" s="35" t="s">
        <v>50</v>
      </c>
      <c r="H67" s="38">
        <v>35</v>
      </c>
      <c r="I67" s="38">
        <v>35</v>
      </c>
      <c r="J67" s="83">
        <f t="shared" si="1"/>
        <v>1</v>
      </c>
    </row>
    <row r="68" spans="2:10" ht="18.75" customHeight="1">
      <c r="B68" s="110"/>
      <c r="C68" s="95"/>
      <c r="D68" s="92" t="s">
        <v>34</v>
      </c>
      <c r="E68" s="86"/>
      <c r="F68" s="73" t="s">
        <v>44</v>
      </c>
      <c r="G68" s="35" t="s">
        <v>48</v>
      </c>
      <c r="H68" s="28">
        <v>5495</v>
      </c>
      <c r="I68" s="28">
        <v>1893</v>
      </c>
      <c r="J68" s="83">
        <f t="shared" si="1"/>
        <v>0.34449499545040946</v>
      </c>
    </row>
    <row r="69" spans="2:10" ht="18.75" customHeight="1">
      <c r="B69" s="110"/>
      <c r="C69" s="96"/>
      <c r="D69" s="86"/>
      <c r="E69" s="93"/>
      <c r="F69" s="85" t="s">
        <v>47</v>
      </c>
      <c r="G69" s="35" t="s">
        <v>50</v>
      </c>
      <c r="H69" s="28">
        <v>35</v>
      </c>
      <c r="I69" s="28">
        <v>35</v>
      </c>
      <c r="J69" s="83">
        <f t="shared" si="1"/>
        <v>1</v>
      </c>
    </row>
    <row r="70" spans="2:10" ht="18.75" customHeight="1">
      <c r="B70" s="110">
        <v>13</v>
      </c>
      <c r="C70" s="94" t="s">
        <v>18</v>
      </c>
      <c r="D70" s="110" t="s">
        <v>43</v>
      </c>
      <c r="E70" s="92" t="str">
        <f>$E$10</f>
        <v>Отчет за 6 мес. 2021 г</v>
      </c>
      <c r="F70" s="73" t="s">
        <v>44</v>
      </c>
      <c r="G70" s="32" t="s">
        <v>48</v>
      </c>
      <c r="H70" s="37">
        <f>H72*157</f>
        <v>4239</v>
      </c>
      <c r="I70" s="28">
        <v>1665</v>
      </c>
      <c r="J70" s="83">
        <f t="shared" si="1"/>
        <v>0.39278131634819535</v>
      </c>
    </row>
    <row r="71" spans="2:10" ht="18.75" customHeight="1">
      <c r="B71" s="110"/>
      <c r="C71" s="95"/>
      <c r="D71" s="110"/>
      <c r="E71" s="86"/>
      <c r="F71" s="73" t="s">
        <v>45</v>
      </c>
      <c r="G71" s="32" t="s">
        <v>49</v>
      </c>
      <c r="H71" s="33">
        <f>H70*9.5</f>
        <v>40270.5</v>
      </c>
      <c r="I71" s="28">
        <f>I70*10.5</f>
        <v>17482.5</v>
      </c>
      <c r="J71" s="83">
        <f t="shared" si="1"/>
        <v>0.434126718069058</v>
      </c>
    </row>
    <row r="72" spans="2:10" ht="18.75" customHeight="1">
      <c r="B72" s="110"/>
      <c r="C72" s="95"/>
      <c r="D72" s="110"/>
      <c r="E72" s="86"/>
      <c r="F72" s="85" t="s">
        <v>46</v>
      </c>
      <c r="G72" s="32" t="s">
        <v>50</v>
      </c>
      <c r="H72" s="38">
        <v>27</v>
      </c>
      <c r="I72" s="38">
        <v>27</v>
      </c>
      <c r="J72" s="83">
        <f t="shared" si="1"/>
        <v>1</v>
      </c>
    </row>
    <row r="73" spans="2:10" ht="18" customHeight="1">
      <c r="B73" s="110"/>
      <c r="C73" s="95"/>
      <c r="D73" s="97" t="s">
        <v>34</v>
      </c>
      <c r="E73" s="86"/>
      <c r="F73" s="73" t="s">
        <v>44</v>
      </c>
      <c r="G73" s="32" t="s">
        <v>48</v>
      </c>
      <c r="H73" s="28">
        <v>4239</v>
      </c>
      <c r="I73" s="28">
        <v>1665</v>
      </c>
      <c r="J73" s="82">
        <f aca="true" t="shared" si="2" ref="J73:J79">I73/H73</f>
        <v>0.39278131634819535</v>
      </c>
    </row>
    <row r="74" spans="2:10" ht="18.75" customHeight="1">
      <c r="B74" s="110"/>
      <c r="C74" s="96"/>
      <c r="D74" s="97"/>
      <c r="E74" s="93"/>
      <c r="F74" s="85" t="s">
        <v>47</v>
      </c>
      <c r="G74" s="32" t="s">
        <v>50</v>
      </c>
      <c r="H74" s="28">
        <v>27</v>
      </c>
      <c r="I74" s="28">
        <v>27</v>
      </c>
      <c r="J74" s="82">
        <f t="shared" si="2"/>
        <v>1</v>
      </c>
    </row>
    <row r="75" spans="2:10" ht="18.75" customHeight="1">
      <c r="B75" s="110">
        <v>14</v>
      </c>
      <c r="C75" s="94" t="s">
        <v>19</v>
      </c>
      <c r="D75" s="110" t="s">
        <v>43</v>
      </c>
      <c r="E75" s="92" t="str">
        <f>$E$10</f>
        <v>Отчет за 6 мес. 2021 г</v>
      </c>
      <c r="F75" s="73" t="s">
        <v>44</v>
      </c>
      <c r="G75" s="32" t="s">
        <v>48</v>
      </c>
      <c r="H75" s="28">
        <v>11304</v>
      </c>
      <c r="I75" s="28">
        <v>2330</v>
      </c>
      <c r="J75" s="82">
        <f t="shared" si="2"/>
        <v>0.20612172682236377</v>
      </c>
    </row>
    <row r="76" spans="2:10" ht="18.75" customHeight="1">
      <c r="B76" s="110"/>
      <c r="C76" s="95"/>
      <c r="D76" s="110"/>
      <c r="E76" s="86"/>
      <c r="F76" s="73" t="s">
        <v>45</v>
      </c>
      <c r="G76" s="32" t="s">
        <v>49</v>
      </c>
      <c r="H76" s="28">
        <v>118692</v>
      </c>
      <c r="I76" s="28">
        <f>I75*10.5</f>
        <v>24465</v>
      </c>
      <c r="J76" s="82">
        <f t="shared" si="2"/>
        <v>0.20612172682236377</v>
      </c>
    </row>
    <row r="77" spans="2:10" ht="18.75" customHeight="1">
      <c r="B77" s="110"/>
      <c r="C77" s="95"/>
      <c r="D77" s="110"/>
      <c r="E77" s="86"/>
      <c r="F77" s="85" t="s">
        <v>46</v>
      </c>
      <c r="G77" s="32" t="s">
        <v>50</v>
      </c>
      <c r="H77" s="28">
        <v>72</v>
      </c>
      <c r="I77" s="28">
        <v>72</v>
      </c>
      <c r="J77" s="82">
        <f t="shared" si="2"/>
        <v>1</v>
      </c>
    </row>
    <row r="78" spans="2:10" ht="18.75" customHeight="1">
      <c r="B78" s="110"/>
      <c r="C78" s="95"/>
      <c r="D78" s="97" t="s">
        <v>34</v>
      </c>
      <c r="E78" s="86"/>
      <c r="F78" s="73" t="s">
        <v>44</v>
      </c>
      <c r="G78" s="32" t="s">
        <v>48</v>
      </c>
      <c r="H78" s="28">
        <v>11304</v>
      </c>
      <c r="I78" s="28">
        <v>2330</v>
      </c>
      <c r="J78" s="82">
        <f t="shared" si="2"/>
        <v>0.20612172682236377</v>
      </c>
    </row>
    <row r="79" spans="2:10" ht="18.75" customHeight="1">
      <c r="B79" s="110"/>
      <c r="C79" s="96"/>
      <c r="D79" s="97"/>
      <c r="E79" s="93"/>
      <c r="F79" s="85" t="s">
        <v>47</v>
      </c>
      <c r="G79" s="32" t="s">
        <v>50</v>
      </c>
      <c r="H79" s="28">
        <v>72</v>
      </c>
      <c r="I79" s="28">
        <v>72</v>
      </c>
      <c r="J79" s="82">
        <f t="shared" si="2"/>
        <v>1</v>
      </c>
    </row>
    <row r="80" spans="2:10" ht="66" customHeight="1">
      <c r="B80" s="27"/>
      <c r="C80" s="30" t="s">
        <v>26</v>
      </c>
      <c r="D80" s="29"/>
      <c r="E80" s="44"/>
      <c r="F80" s="76"/>
      <c r="G80" s="29"/>
      <c r="H80" s="36"/>
      <c r="I80" s="36"/>
      <c r="J80" s="36"/>
    </row>
    <row r="81" spans="2:10" s="20" customFormat="1" ht="39.75" customHeight="1">
      <c r="B81" s="110">
        <v>1</v>
      </c>
      <c r="C81" s="116" t="s">
        <v>20</v>
      </c>
      <c r="D81" s="56" t="s">
        <v>51</v>
      </c>
      <c r="E81" s="92" t="str">
        <f>$E$10</f>
        <v>Отчет за 6 мес. 2021 г</v>
      </c>
      <c r="F81" s="74" t="s">
        <v>39</v>
      </c>
      <c r="G81" s="53" t="s">
        <v>37</v>
      </c>
      <c r="H81" s="48">
        <v>72</v>
      </c>
      <c r="I81" s="48">
        <v>72</v>
      </c>
      <c r="J81" s="49">
        <f aca="true" t="shared" si="3" ref="J81:J144">I81/H81</f>
        <v>1</v>
      </c>
    </row>
    <row r="82" spans="2:10" s="20" customFormat="1" ht="45.75" customHeight="1">
      <c r="B82" s="110"/>
      <c r="C82" s="116"/>
      <c r="D82" s="56" t="s">
        <v>52</v>
      </c>
      <c r="E82" s="86"/>
      <c r="F82" s="74" t="s">
        <v>39</v>
      </c>
      <c r="G82" s="53" t="s">
        <v>37</v>
      </c>
      <c r="H82" s="48">
        <v>75</v>
      </c>
      <c r="I82" s="48">
        <v>75</v>
      </c>
      <c r="J82" s="49">
        <f t="shared" si="3"/>
        <v>1</v>
      </c>
    </row>
    <row r="83" spans="2:10" s="20" customFormat="1" ht="37.5" customHeight="1">
      <c r="B83" s="110"/>
      <c r="C83" s="116"/>
      <c r="D83" s="56" t="s">
        <v>53</v>
      </c>
      <c r="E83" s="86"/>
      <c r="F83" s="74" t="s">
        <v>39</v>
      </c>
      <c r="G83" s="53" t="s">
        <v>37</v>
      </c>
      <c r="H83" s="48">
        <v>10</v>
      </c>
      <c r="I83" s="48">
        <v>10</v>
      </c>
      <c r="J83" s="49">
        <f t="shared" si="3"/>
        <v>1</v>
      </c>
    </row>
    <row r="84" spans="2:10" s="20" customFormat="1" ht="42" customHeight="1">
      <c r="B84" s="110"/>
      <c r="C84" s="116"/>
      <c r="D84" s="56" t="s">
        <v>54</v>
      </c>
      <c r="E84" s="86"/>
      <c r="F84" s="74" t="s">
        <v>39</v>
      </c>
      <c r="G84" s="53" t="s">
        <v>37</v>
      </c>
      <c r="H84" s="48">
        <v>137</v>
      </c>
      <c r="I84" s="62">
        <v>137</v>
      </c>
      <c r="J84" s="49">
        <f t="shared" si="3"/>
        <v>1</v>
      </c>
    </row>
    <row r="85" spans="2:10" s="20" customFormat="1" ht="29.25" customHeight="1">
      <c r="B85" s="110"/>
      <c r="C85" s="116"/>
      <c r="D85" s="56" t="s">
        <v>55</v>
      </c>
      <c r="E85" s="86"/>
      <c r="F85" s="74" t="s">
        <v>39</v>
      </c>
      <c r="G85" s="53" t="s">
        <v>37</v>
      </c>
      <c r="H85" s="48">
        <v>58</v>
      </c>
      <c r="I85" s="62"/>
      <c r="J85" s="49">
        <f t="shared" si="3"/>
        <v>0</v>
      </c>
    </row>
    <row r="86" spans="2:10" s="20" customFormat="1" ht="24" customHeight="1">
      <c r="B86" s="110"/>
      <c r="C86" s="116"/>
      <c r="D86" s="56" t="s">
        <v>55</v>
      </c>
      <c r="E86" s="86"/>
      <c r="F86" s="74" t="s">
        <v>39</v>
      </c>
      <c r="G86" s="53" t="s">
        <v>37</v>
      </c>
      <c r="H86" s="48">
        <v>6</v>
      </c>
      <c r="I86" s="62"/>
      <c r="J86" s="49">
        <f t="shared" si="3"/>
        <v>0</v>
      </c>
    </row>
    <row r="87" spans="2:10" s="20" customFormat="1" ht="36.75" customHeight="1">
      <c r="B87" s="110"/>
      <c r="C87" s="116"/>
      <c r="D87" s="91" t="s">
        <v>57</v>
      </c>
      <c r="E87" s="86"/>
      <c r="F87" s="74" t="s">
        <v>58</v>
      </c>
      <c r="G87" s="53" t="s">
        <v>40</v>
      </c>
      <c r="H87" s="48">
        <v>100</v>
      </c>
      <c r="I87" s="62">
        <v>100</v>
      </c>
      <c r="J87" s="49">
        <f t="shared" si="3"/>
        <v>1</v>
      </c>
    </row>
    <row r="88" spans="2:10" s="20" customFormat="1" ht="13.5" customHeight="1">
      <c r="B88" s="110"/>
      <c r="C88" s="116"/>
      <c r="D88" s="115"/>
      <c r="E88" s="86"/>
      <c r="F88" s="74" t="s">
        <v>59</v>
      </c>
      <c r="G88" s="53" t="s">
        <v>61</v>
      </c>
      <c r="H88" s="48">
        <v>2</v>
      </c>
      <c r="I88" s="62">
        <v>2</v>
      </c>
      <c r="J88" s="49">
        <f t="shared" si="3"/>
        <v>1</v>
      </c>
    </row>
    <row r="89" spans="2:10" s="20" customFormat="1" ht="27" customHeight="1">
      <c r="B89" s="110"/>
      <c r="C89" s="116"/>
      <c r="D89" s="115"/>
      <c r="E89" s="93"/>
      <c r="F89" s="77" t="s">
        <v>60</v>
      </c>
      <c r="G89" s="54" t="s">
        <v>61</v>
      </c>
      <c r="H89" s="51">
        <v>4</v>
      </c>
      <c r="I89" s="81">
        <v>4</v>
      </c>
      <c r="J89" s="49">
        <f t="shared" si="3"/>
        <v>1</v>
      </c>
    </row>
    <row r="90" spans="2:10" s="20" customFormat="1" ht="54.75" customHeight="1">
      <c r="B90" s="87"/>
      <c r="C90" s="87"/>
      <c r="D90" s="56" t="s">
        <v>62</v>
      </c>
      <c r="E90" s="87"/>
      <c r="F90" s="74" t="s">
        <v>39</v>
      </c>
      <c r="G90" s="53" t="s">
        <v>37</v>
      </c>
      <c r="H90" s="48">
        <v>28</v>
      </c>
      <c r="I90" s="62">
        <v>28</v>
      </c>
      <c r="J90" s="49">
        <f t="shared" si="3"/>
        <v>1</v>
      </c>
    </row>
    <row r="91" spans="2:10" s="20" customFormat="1" ht="25.5" customHeight="1">
      <c r="B91" s="87"/>
      <c r="C91" s="87"/>
      <c r="D91" s="56" t="s">
        <v>63</v>
      </c>
      <c r="E91" s="87"/>
      <c r="F91" s="74" t="s">
        <v>39</v>
      </c>
      <c r="G91" s="53" t="s">
        <v>37</v>
      </c>
      <c r="H91" s="48">
        <v>11</v>
      </c>
      <c r="I91" s="62">
        <v>11</v>
      </c>
      <c r="J91" s="49">
        <f t="shared" si="3"/>
        <v>1</v>
      </c>
    </row>
    <row r="92" spans="2:10" s="20" customFormat="1" ht="44.25" customHeight="1">
      <c r="B92" s="87"/>
      <c r="C92" s="87"/>
      <c r="D92" s="56" t="s">
        <v>52</v>
      </c>
      <c r="E92" s="87"/>
      <c r="F92" s="74" t="s">
        <v>39</v>
      </c>
      <c r="G92" s="53" t="s">
        <v>37</v>
      </c>
      <c r="H92" s="48">
        <v>14</v>
      </c>
      <c r="I92" s="62">
        <v>14</v>
      </c>
      <c r="J92" s="49">
        <f t="shared" si="3"/>
        <v>1</v>
      </c>
    </row>
    <row r="93" spans="2:10" s="20" customFormat="1" ht="19.5" customHeight="1">
      <c r="B93" s="87"/>
      <c r="C93" s="87"/>
      <c r="D93" s="56" t="s">
        <v>55</v>
      </c>
      <c r="E93" s="87"/>
      <c r="F93" s="74" t="s">
        <v>39</v>
      </c>
      <c r="G93" s="53" t="s">
        <v>37</v>
      </c>
      <c r="H93" s="48">
        <v>28</v>
      </c>
      <c r="I93" s="62"/>
      <c r="J93" s="49">
        <f t="shared" si="3"/>
        <v>0</v>
      </c>
    </row>
    <row r="94" spans="2:10" s="20" customFormat="1" ht="21" customHeight="1">
      <c r="B94" s="87"/>
      <c r="C94" s="87"/>
      <c r="D94" s="56" t="s">
        <v>63</v>
      </c>
      <c r="E94" s="87"/>
      <c r="F94" s="74" t="s">
        <v>39</v>
      </c>
      <c r="G94" s="53" t="s">
        <v>37</v>
      </c>
      <c r="H94" s="48">
        <v>11</v>
      </c>
      <c r="I94" s="62"/>
      <c r="J94" s="49">
        <f t="shared" si="3"/>
        <v>0</v>
      </c>
    </row>
    <row r="95" spans="2:10" s="20" customFormat="1" ht="18.75" customHeight="1">
      <c r="B95" s="88"/>
      <c r="C95" s="88"/>
      <c r="D95" s="57" t="s">
        <v>55</v>
      </c>
      <c r="E95" s="88"/>
      <c r="F95" s="74" t="s">
        <v>39</v>
      </c>
      <c r="G95" s="53" t="s">
        <v>37</v>
      </c>
      <c r="H95" s="48">
        <v>10</v>
      </c>
      <c r="I95" s="62"/>
      <c r="J95" s="49">
        <f t="shared" si="3"/>
        <v>0</v>
      </c>
    </row>
    <row r="96" spans="2:10" s="20" customFormat="1" ht="39.75" customHeight="1">
      <c r="B96" s="94">
        <v>3</v>
      </c>
      <c r="C96" s="90" t="s">
        <v>21</v>
      </c>
      <c r="D96" s="56" t="s">
        <v>51</v>
      </c>
      <c r="E96" s="92" t="str">
        <f>$E$10</f>
        <v>Отчет за 6 мес. 2021 г</v>
      </c>
      <c r="F96" s="74" t="s">
        <v>39</v>
      </c>
      <c r="G96" s="53" t="s">
        <v>37</v>
      </c>
      <c r="H96" s="48">
        <v>98</v>
      </c>
      <c r="I96" s="62">
        <v>98</v>
      </c>
      <c r="J96" s="49">
        <f t="shared" si="3"/>
        <v>1</v>
      </c>
    </row>
    <row r="97" spans="2:10" s="20" customFormat="1" ht="21" customHeight="1">
      <c r="B97" s="95"/>
      <c r="C97" s="117"/>
      <c r="D97" s="56" t="s">
        <v>63</v>
      </c>
      <c r="E97" s="86"/>
      <c r="F97" s="74" t="s">
        <v>39</v>
      </c>
      <c r="G97" s="53" t="s">
        <v>37</v>
      </c>
      <c r="H97" s="48">
        <v>9</v>
      </c>
      <c r="I97" s="62">
        <v>9</v>
      </c>
      <c r="J97" s="49">
        <f t="shared" si="3"/>
        <v>1</v>
      </c>
    </row>
    <row r="98" spans="2:10" s="20" customFormat="1" ht="44.25" customHeight="1">
      <c r="B98" s="95"/>
      <c r="C98" s="117"/>
      <c r="D98" s="56" t="s">
        <v>52</v>
      </c>
      <c r="E98" s="86"/>
      <c r="F98" s="74" t="s">
        <v>39</v>
      </c>
      <c r="G98" s="53" t="s">
        <v>37</v>
      </c>
      <c r="H98" s="48">
        <v>79</v>
      </c>
      <c r="I98" s="62">
        <v>79</v>
      </c>
      <c r="J98" s="49">
        <f t="shared" si="3"/>
        <v>1</v>
      </c>
    </row>
    <row r="99" spans="2:10" s="20" customFormat="1" ht="24" customHeight="1">
      <c r="B99" s="95"/>
      <c r="C99" s="117"/>
      <c r="D99" s="56" t="s">
        <v>63</v>
      </c>
      <c r="E99" s="86"/>
      <c r="F99" s="74" t="s">
        <v>39</v>
      </c>
      <c r="G99" s="53" t="s">
        <v>37</v>
      </c>
      <c r="H99" s="48">
        <v>22</v>
      </c>
      <c r="I99" s="62">
        <v>22</v>
      </c>
      <c r="J99" s="49">
        <f t="shared" si="3"/>
        <v>1</v>
      </c>
    </row>
    <row r="100" spans="2:10" s="20" customFormat="1" ht="45.75" customHeight="1">
      <c r="B100" s="95"/>
      <c r="C100" s="117"/>
      <c r="D100" s="56" t="s">
        <v>53</v>
      </c>
      <c r="E100" s="86"/>
      <c r="F100" s="74" t="s">
        <v>39</v>
      </c>
      <c r="G100" s="53" t="s">
        <v>37</v>
      </c>
      <c r="H100" s="48">
        <v>12</v>
      </c>
      <c r="I100" s="62">
        <v>12</v>
      </c>
      <c r="J100" s="49">
        <f t="shared" si="3"/>
        <v>1</v>
      </c>
    </row>
    <row r="101" spans="2:10" s="20" customFormat="1" ht="39" customHeight="1">
      <c r="B101" s="95"/>
      <c r="C101" s="117"/>
      <c r="D101" s="56" t="s">
        <v>54</v>
      </c>
      <c r="E101" s="86"/>
      <c r="F101" s="74" t="s">
        <v>39</v>
      </c>
      <c r="G101" s="53" t="s">
        <v>37</v>
      </c>
      <c r="H101" s="48">
        <v>189</v>
      </c>
      <c r="I101" s="62">
        <v>189</v>
      </c>
      <c r="J101" s="49">
        <f t="shared" si="3"/>
        <v>1</v>
      </c>
    </row>
    <row r="102" spans="2:10" s="20" customFormat="1" ht="21.75" customHeight="1">
      <c r="B102" s="95"/>
      <c r="C102" s="117"/>
      <c r="D102" s="56" t="s">
        <v>55</v>
      </c>
      <c r="E102" s="86"/>
      <c r="F102" s="74" t="s">
        <v>39</v>
      </c>
      <c r="G102" s="53" t="s">
        <v>37</v>
      </c>
      <c r="H102" s="48">
        <v>54</v>
      </c>
      <c r="I102" s="62"/>
      <c r="J102" s="49">
        <f t="shared" si="3"/>
        <v>0</v>
      </c>
    </row>
    <row r="103" spans="2:10" s="20" customFormat="1" ht="21.75" customHeight="1">
      <c r="B103" s="95"/>
      <c r="C103" s="117"/>
      <c r="D103" s="56" t="s">
        <v>63</v>
      </c>
      <c r="E103" s="86"/>
      <c r="F103" s="74" t="s">
        <v>39</v>
      </c>
      <c r="G103" s="53" t="s">
        <v>37</v>
      </c>
      <c r="H103" s="48">
        <v>16</v>
      </c>
      <c r="I103" s="62"/>
      <c r="J103" s="49">
        <f t="shared" si="3"/>
        <v>0</v>
      </c>
    </row>
    <row r="104" spans="2:10" s="20" customFormat="1" ht="21.75" customHeight="1">
      <c r="B104" s="95"/>
      <c r="C104" s="117"/>
      <c r="D104" s="56" t="s">
        <v>55</v>
      </c>
      <c r="E104" s="86"/>
      <c r="F104" s="74" t="s">
        <v>39</v>
      </c>
      <c r="G104" s="53" t="s">
        <v>37</v>
      </c>
      <c r="H104" s="48">
        <v>7</v>
      </c>
      <c r="I104" s="62"/>
      <c r="J104" s="49">
        <f t="shared" si="3"/>
        <v>0</v>
      </c>
    </row>
    <row r="105" spans="2:10" s="20" customFormat="1" ht="35.25" customHeight="1">
      <c r="B105" s="95"/>
      <c r="C105" s="117"/>
      <c r="D105" s="91" t="s">
        <v>57</v>
      </c>
      <c r="E105" s="86"/>
      <c r="F105" s="74" t="s">
        <v>58</v>
      </c>
      <c r="G105" s="53" t="s">
        <v>40</v>
      </c>
      <c r="H105" s="48">
        <v>100</v>
      </c>
      <c r="I105" s="62">
        <v>100</v>
      </c>
      <c r="J105" s="49">
        <f t="shared" si="3"/>
        <v>1</v>
      </c>
    </row>
    <row r="106" spans="2:10" s="20" customFormat="1" ht="18" customHeight="1">
      <c r="B106" s="95"/>
      <c r="C106" s="117"/>
      <c r="D106" s="115"/>
      <c r="E106" s="86"/>
      <c r="F106" s="74" t="s">
        <v>59</v>
      </c>
      <c r="G106" s="53" t="s">
        <v>61</v>
      </c>
      <c r="H106" s="48">
        <v>3</v>
      </c>
      <c r="I106" s="62">
        <v>3</v>
      </c>
      <c r="J106" s="49">
        <f t="shared" si="3"/>
        <v>1</v>
      </c>
    </row>
    <row r="107" spans="2:10" s="20" customFormat="1" ht="21.75" customHeight="1">
      <c r="B107" s="96"/>
      <c r="C107" s="118"/>
      <c r="D107" s="115"/>
      <c r="E107" s="93"/>
      <c r="F107" s="77" t="s">
        <v>60</v>
      </c>
      <c r="G107" s="54" t="s">
        <v>61</v>
      </c>
      <c r="H107" s="48">
        <v>4</v>
      </c>
      <c r="I107" s="62">
        <v>4</v>
      </c>
      <c r="J107" s="49">
        <f t="shared" si="3"/>
        <v>1</v>
      </c>
    </row>
    <row r="108" spans="2:10" s="20" customFormat="1" ht="35.25" customHeight="1">
      <c r="B108" s="94">
        <v>4</v>
      </c>
      <c r="C108" s="116" t="s">
        <v>22</v>
      </c>
      <c r="D108" s="56" t="s">
        <v>51</v>
      </c>
      <c r="E108" s="97" t="s">
        <v>102</v>
      </c>
      <c r="F108" s="74" t="s">
        <v>39</v>
      </c>
      <c r="G108" s="53" t="s">
        <v>37</v>
      </c>
      <c r="H108" s="48">
        <v>105</v>
      </c>
      <c r="I108" s="62">
        <v>105</v>
      </c>
      <c r="J108" s="49">
        <f t="shared" si="3"/>
        <v>1</v>
      </c>
    </row>
    <row r="109" spans="2:10" s="20" customFormat="1" ht="32.25" customHeight="1">
      <c r="B109" s="95"/>
      <c r="C109" s="116"/>
      <c r="D109" s="56" t="s">
        <v>52</v>
      </c>
      <c r="E109" s="97"/>
      <c r="F109" s="74" t="s">
        <v>39</v>
      </c>
      <c r="G109" s="53" t="s">
        <v>37</v>
      </c>
      <c r="H109" s="48">
        <v>102</v>
      </c>
      <c r="I109" s="62">
        <v>102</v>
      </c>
      <c r="J109" s="49">
        <f t="shared" si="3"/>
        <v>1</v>
      </c>
    </row>
    <row r="110" spans="2:10" s="20" customFormat="1" ht="36" customHeight="1">
      <c r="B110" s="95"/>
      <c r="C110" s="116"/>
      <c r="D110" s="56" t="s">
        <v>53</v>
      </c>
      <c r="E110" s="97"/>
      <c r="F110" s="74" t="s">
        <v>39</v>
      </c>
      <c r="G110" s="53" t="s">
        <v>37</v>
      </c>
      <c r="H110" s="48">
        <v>14</v>
      </c>
      <c r="I110" s="62">
        <v>14</v>
      </c>
      <c r="J110" s="49">
        <f t="shared" si="3"/>
        <v>1</v>
      </c>
    </row>
    <row r="111" spans="2:10" s="20" customFormat="1" ht="19.5" customHeight="1">
      <c r="B111" s="95"/>
      <c r="C111" s="116"/>
      <c r="D111" s="56" t="s">
        <v>55</v>
      </c>
      <c r="E111" s="97"/>
      <c r="F111" s="74" t="s">
        <v>39</v>
      </c>
      <c r="G111" s="47" t="s">
        <v>37</v>
      </c>
      <c r="H111" s="48">
        <v>77</v>
      </c>
      <c r="I111" s="62"/>
      <c r="J111" s="49">
        <f t="shared" si="3"/>
        <v>0</v>
      </c>
    </row>
    <row r="112" spans="2:10" s="20" customFormat="1" ht="18" customHeight="1">
      <c r="B112" s="95"/>
      <c r="C112" s="116"/>
      <c r="D112" s="56" t="s">
        <v>55</v>
      </c>
      <c r="E112" s="97"/>
      <c r="F112" s="74" t="s">
        <v>39</v>
      </c>
      <c r="G112" s="47" t="s">
        <v>37</v>
      </c>
      <c r="H112" s="48">
        <v>8</v>
      </c>
      <c r="I112" s="62"/>
      <c r="J112" s="49">
        <f t="shared" si="3"/>
        <v>0</v>
      </c>
    </row>
    <row r="113" spans="2:10" s="20" customFormat="1" ht="36.75" customHeight="1">
      <c r="B113" s="95"/>
      <c r="C113" s="116"/>
      <c r="D113" s="91" t="s">
        <v>57</v>
      </c>
      <c r="E113" s="97"/>
      <c r="F113" s="74" t="s">
        <v>58</v>
      </c>
      <c r="G113" s="47" t="s">
        <v>40</v>
      </c>
      <c r="H113" s="48">
        <v>100</v>
      </c>
      <c r="I113" s="62">
        <v>100</v>
      </c>
      <c r="J113" s="49">
        <f t="shared" si="3"/>
        <v>1</v>
      </c>
    </row>
    <row r="114" spans="2:10" s="20" customFormat="1" ht="18" customHeight="1">
      <c r="B114" s="95"/>
      <c r="C114" s="116"/>
      <c r="D114" s="115"/>
      <c r="E114" s="97"/>
      <c r="F114" s="74" t="s">
        <v>59</v>
      </c>
      <c r="G114" s="47" t="s">
        <v>61</v>
      </c>
      <c r="H114" s="48">
        <v>3</v>
      </c>
      <c r="I114" s="62">
        <v>3</v>
      </c>
      <c r="J114" s="49">
        <f t="shared" si="3"/>
        <v>1</v>
      </c>
    </row>
    <row r="115" spans="2:10" s="20" customFormat="1" ht="14.25" customHeight="1">
      <c r="B115" s="96"/>
      <c r="C115" s="116"/>
      <c r="D115" s="115"/>
      <c r="E115" s="92"/>
      <c r="F115" s="77" t="s">
        <v>60</v>
      </c>
      <c r="G115" s="47" t="s">
        <v>61</v>
      </c>
      <c r="H115" s="48">
        <v>8</v>
      </c>
      <c r="I115" s="62">
        <v>8</v>
      </c>
      <c r="J115" s="49">
        <f t="shared" si="3"/>
        <v>1</v>
      </c>
    </row>
    <row r="116" spans="2:10" s="20" customFormat="1" ht="42.75" customHeight="1">
      <c r="B116" s="94">
        <v>5</v>
      </c>
      <c r="C116" s="90" t="s">
        <v>42</v>
      </c>
      <c r="D116" s="56" t="s">
        <v>51</v>
      </c>
      <c r="E116" s="97" t="s">
        <v>101</v>
      </c>
      <c r="F116" s="74" t="s">
        <v>39</v>
      </c>
      <c r="G116" s="55" t="s">
        <v>37</v>
      </c>
      <c r="H116" s="48">
        <v>115</v>
      </c>
      <c r="I116" s="62">
        <v>115</v>
      </c>
      <c r="J116" s="49">
        <f t="shared" si="3"/>
        <v>1</v>
      </c>
    </row>
    <row r="117" spans="2:10" s="20" customFormat="1" ht="27.75" customHeight="1">
      <c r="B117" s="95"/>
      <c r="C117" s="117"/>
      <c r="D117" s="56" t="s">
        <v>63</v>
      </c>
      <c r="E117" s="97"/>
      <c r="F117" s="74" t="s">
        <v>39</v>
      </c>
      <c r="G117" s="55" t="s">
        <v>37</v>
      </c>
      <c r="H117" s="48">
        <v>8</v>
      </c>
      <c r="I117" s="62">
        <v>8</v>
      </c>
      <c r="J117" s="49">
        <f t="shared" si="3"/>
        <v>1</v>
      </c>
    </row>
    <row r="118" spans="2:10" s="20" customFormat="1" ht="40.5" customHeight="1">
      <c r="B118" s="95"/>
      <c r="C118" s="117"/>
      <c r="D118" s="56" t="s">
        <v>52</v>
      </c>
      <c r="E118" s="97"/>
      <c r="F118" s="74" t="s">
        <v>39</v>
      </c>
      <c r="G118" s="53" t="s">
        <v>37</v>
      </c>
      <c r="H118" s="48">
        <v>122</v>
      </c>
      <c r="I118" s="62">
        <v>122</v>
      </c>
      <c r="J118" s="49">
        <f t="shared" si="3"/>
        <v>1</v>
      </c>
    </row>
    <row r="119" spans="2:10" s="20" customFormat="1" ht="21.75" customHeight="1">
      <c r="B119" s="95"/>
      <c r="C119" s="117"/>
      <c r="D119" s="56" t="s">
        <v>63</v>
      </c>
      <c r="E119" s="97"/>
      <c r="F119" s="74" t="s">
        <v>39</v>
      </c>
      <c r="G119" s="53" t="s">
        <v>37</v>
      </c>
      <c r="H119" s="48">
        <v>26</v>
      </c>
      <c r="I119" s="62">
        <v>26</v>
      </c>
      <c r="J119" s="49">
        <f t="shared" si="3"/>
        <v>1</v>
      </c>
    </row>
    <row r="120" spans="2:10" s="20" customFormat="1" ht="42.75" customHeight="1">
      <c r="B120" s="95"/>
      <c r="C120" s="117"/>
      <c r="D120" s="56" t="s">
        <v>53</v>
      </c>
      <c r="E120" s="97"/>
      <c r="F120" s="74" t="s">
        <v>39</v>
      </c>
      <c r="G120" s="53" t="s">
        <v>37</v>
      </c>
      <c r="H120" s="48">
        <v>22</v>
      </c>
      <c r="I120" s="62">
        <v>22</v>
      </c>
      <c r="J120" s="49">
        <f t="shared" si="3"/>
        <v>1</v>
      </c>
    </row>
    <row r="121" spans="2:10" s="20" customFormat="1" ht="36" customHeight="1">
      <c r="B121" s="95"/>
      <c r="C121" s="117"/>
      <c r="D121" s="56" t="s">
        <v>54</v>
      </c>
      <c r="E121" s="97"/>
      <c r="F121" s="74" t="s">
        <v>39</v>
      </c>
      <c r="G121" s="53" t="s">
        <v>37</v>
      </c>
      <c r="H121" s="48">
        <v>298</v>
      </c>
      <c r="I121" s="62">
        <v>298</v>
      </c>
      <c r="J121" s="49">
        <f t="shared" si="3"/>
        <v>1</v>
      </c>
    </row>
    <row r="122" spans="2:10" s="20" customFormat="1" ht="27" customHeight="1">
      <c r="B122" s="95"/>
      <c r="C122" s="117"/>
      <c r="D122" s="56" t="s">
        <v>55</v>
      </c>
      <c r="E122" s="97"/>
      <c r="F122" s="74" t="s">
        <v>39</v>
      </c>
      <c r="G122" s="53" t="s">
        <v>37</v>
      </c>
      <c r="H122" s="48">
        <v>78</v>
      </c>
      <c r="I122" s="62"/>
      <c r="J122" s="49">
        <f t="shared" si="3"/>
        <v>0</v>
      </c>
    </row>
    <row r="123" spans="2:10" s="20" customFormat="1" ht="27" customHeight="1">
      <c r="B123" s="95"/>
      <c r="C123" s="117"/>
      <c r="D123" s="56" t="s">
        <v>63</v>
      </c>
      <c r="E123" s="97"/>
      <c r="F123" s="74" t="s">
        <v>39</v>
      </c>
      <c r="G123" s="53" t="s">
        <v>37</v>
      </c>
      <c r="H123" s="48">
        <v>26</v>
      </c>
      <c r="I123" s="62"/>
      <c r="J123" s="49">
        <f t="shared" si="3"/>
        <v>0</v>
      </c>
    </row>
    <row r="124" spans="2:10" s="20" customFormat="1" ht="21.75" customHeight="1">
      <c r="B124" s="95"/>
      <c r="C124" s="117"/>
      <c r="D124" s="56" t="s">
        <v>55</v>
      </c>
      <c r="E124" s="97"/>
      <c r="F124" s="74" t="s">
        <v>39</v>
      </c>
      <c r="G124" s="53" t="s">
        <v>37</v>
      </c>
      <c r="H124" s="48">
        <v>11</v>
      </c>
      <c r="I124" s="62"/>
      <c r="J124" s="49">
        <f t="shared" si="3"/>
        <v>0</v>
      </c>
    </row>
    <row r="125" spans="2:10" s="20" customFormat="1" ht="36.75" customHeight="1">
      <c r="B125" s="95"/>
      <c r="C125" s="117"/>
      <c r="D125" s="91" t="s">
        <v>57</v>
      </c>
      <c r="E125" s="97"/>
      <c r="F125" s="74" t="s">
        <v>58</v>
      </c>
      <c r="G125" s="53" t="s">
        <v>40</v>
      </c>
      <c r="H125" s="48">
        <v>100</v>
      </c>
      <c r="I125" s="62">
        <v>100</v>
      </c>
      <c r="J125" s="49">
        <f t="shared" si="3"/>
        <v>1</v>
      </c>
    </row>
    <row r="126" spans="2:10" s="20" customFormat="1" ht="18" customHeight="1">
      <c r="B126" s="95"/>
      <c r="C126" s="117"/>
      <c r="D126" s="115"/>
      <c r="E126" s="97"/>
      <c r="F126" s="74" t="s">
        <v>59</v>
      </c>
      <c r="G126" s="53" t="s">
        <v>61</v>
      </c>
      <c r="H126" s="48">
        <v>2</v>
      </c>
      <c r="I126" s="62">
        <v>2</v>
      </c>
      <c r="J126" s="49">
        <f t="shared" si="3"/>
        <v>1</v>
      </c>
    </row>
    <row r="127" spans="2:10" s="20" customFormat="1" ht="27" customHeight="1">
      <c r="B127" s="96"/>
      <c r="C127" s="118"/>
      <c r="D127" s="115"/>
      <c r="E127" s="92"/>
      <c r="F127" s="77" t="s">
        <v>60</v>
      </c>
      <c r="G127" s="54" t="s">
        <v>61</v>
      </c>
      <c r="H127" s="48">
        <v>10</v>
      </c>
      <c r="I127" s="62">
        <v>10</v>
      </c>
      <c r="J127" s="49">
        <f t="shared" si="3"/>
        <v>1</v>
      </c>
    </row>
    <row r="128" spans="2:10" s="20" customFormat="1" ht="46.5" customHeight="1">
      <c r="B128" s="94">
        <v>6</v>
      </c>
      <c r="C128" s="116" t="s">
        <v>23</v>
      </c>
      <c r="D128" s="56" t="s">
        <v>51</v>
      </c>
      <c r="E128" s="97" t="s">
        <v>101</v>
      </c>
      <c r="F128" s="74" t="s">
        <v>39</v>
      </c>
      <c r="G128" s="47" t="s">
        <v>37</v>
      </c>
      <c r="H128" s="48">
        <v>26</v>
      </c>
      <c r="I128" s="48">
        <v>26</v>
      </c>
      <c r="J128" s="49">
        <f t="shared" si="3"/>
        <v>1</v>
      </c>
    </row>
    <row r="129" spans="2:10" s="20" customFormat="1" ht="47.25" customHeight="1">
      <c r="B129" s="95"/>
      <c r="C129" s="116"/>
      <c r="D129" s="56" t="s">
        <v>52</v>
      </c>
      <c r="E129" s="97"/>
      <c r="F129" s="74" t="s">
        <v>39</v>
      </c>
      <c r="G129" s="47" t="s">
        <v>37</v>
      </c>
      <c r="H129" s="48">
        <v>22</v>
      </c>
      <c r="I129" s="48">
        <v>22</v>
      </c>
      <c r="J129" s="49">
        <f t="shared" si="3"/>
        <v>1</v>
      </c>
    </row>
    <row r="130" spans="2:10" s="20" customFormat="1" ht="27" customHeight="1">
      <c r="B130" s="96"/>
      <c r="C130" s="116"/>
      <c r="D130" s="56" t="s">
        <v>55</v>
      </c>
      <c r="E130" s="97"/>
      <c r="F130" s="74" t="s">
        <v>39</v>
      </c>
      <c r="G130" s="47" t="s">
        <v>37</v>
      </c>
      <c r="H130" s="48">
        <v>22</v>
      </c>
      <c r="I130" s="48">
        <v>22</v>
      </c>
      <c r="J130" s="49">
        <f t="shared" si="3"/>
        <v>1</v>
      </c>
    </row>
    <row r="131" spans="2:10" s="20" customFormat="1" ht="42.75" customHeight="1">
      <c r="B131" s="94">
        <v>7</v>
      </c>
      <c r="C131" s="116" t="s">
        <v>64</v>
      </c>
      <c r="D131" s="56" t="s">
        <v>51</v>
      </c>
      <c r="E131" s="97" t="s">
        <v>101</v>
      </c>
      <c r="F131" s="74" t="s">
        <v>39</v>
      </c>
      <c r="G131" s="47" t="s">
        <v>37</v>
      </c>
      <c r="H131" s="48">
        <v>53</v>
      </c>
      <c r="I131" s="48">
        <v>53</v>
      </c>
      <c r="J131" s="49">
        <f t="shared" si="3"/>
        <v>1</v>
      </c>
    </row>
    <row r="132" spans="2:10" s="20" customFormat="1" ht="43.5" customHeight="1">
      <c r="B132" s="95"/>
      <c r="C132" s="116"/>
      <c r="D132" s="56" t="s">
        <v>52</v>
      </c>
      <c r="E132" s="97"/>
      <c r="F132" s="74" t="s">
        <v>39</v>
      </c>
      <c r="G132" s="47" t="s">
        <v>37</v>
      </c>
      <c r="H132" s="48">
        <v>60</v>
      </c>
      <c r="I132" s="48">
        <v>60</v>
      </c>
      <c r="J132" s="49">
        <f t="shared" si="3"/>
        <v>1</v>
      </c>
    </row>
    <row r="133" spans="2:10" s="20" customFormat="1" ht="44.25" customHeight="1">
      <c r="B133" s="95"/>
      <c r="C133" s="116"/>
      <c r="D133" s="56" t="s">
        <v>53</v>
      </c>
      <c r="E133" s="97"/>
      <c r="F133" s="74" t="s">
        <v>39</v>
      </c>
      <c r="G133" s="47" t="s">
        <v>37</v>
      </c>
      <c r="H133" s="48">
        <v>7</v>
      </c>
      <c r="I133" s="48">
        <v>7</v>
      </c>
      <c r="J133" s="49">
        <f t="shared" si="3"/>
        <v>1</v>
      </c>
    </row>
    <row r="134" spans="2:10" s="20" customFormat="1" ht="21" customHeight="1">
      <c r="B134" s="95"/>
      <c r="C134" s="116"/>
      <c r="D134" s="56" t="s">
        <v>55</v>
      </c>
      <c r="E134" s="97"/>
      <c r="F134" s="74" t="s">
        <v>39</v>
      </c>
      <c r="G134" s="47" t="s">
        <v>37</v>
      </c>
      <c r="H134" s="48">
        <v>45</v>
      </c>
      <c r="I134" s="48">
        <v>45</v>
      </c>
      <c r="J134" s="49">
        <f t="shared" si="3"/>
        <v>1</v>
      </c>
    </row>
    <row r="135" spans="2:10" s="20" customFormat="1" ht="19.5" customHeight="1">
      <c r="B135" s="95"/>
      <c r="C135" s="116"/>
      <c r="D135" s="56" t="s">
        <v>55</v>
      </c>
      <c r="E135" s="97"/>
      <c r="F135" s="74" t="s">
        <v>39</v>
      </c>
      <c r="G135" s="47" t="s">
        <v>37</v>
      </c>
      <c r="H135" s="48">
        <v>4</v>
      </c>
      <c r="I135" s="48">
        <v>4</v>
      </c>
      <c r="J135" s="49">
        <f t="shared" si="3"/>
        <v>1</v>
      </c>
    </row>
    <row r="136" spans="2:10" s="20" customFormat="1" ht="36.75" customHeight="1">
      <c r="B136" s="95"/>
      <c r="C136" s="116"/>
      <c r="D136" s="89" t="s">
        <v>57</v>
      </c>
      <c r="E136" s="97"/>
      <c r="F136" s="74" t="s">
        <v>58</v>
      </c>
      <c r="G136" s="47" t="s">
        <v>40</v>
      </c>
      <c r="H136" s="48">
        <v>100</v>
      </c>
      <c r="I136" s="48">
        <v>100</v>
      </c>
      <c r="J136" s="49">
        <f t="shared" si="3"/>
        <v>1</v>
      </c>
    </row>
    <row r="137" spans="2:10" s="20" customFormat="1" ht="14.25" customHeight="1">
      <c r="B137" s="95"/>
      <c r="C137" s="116"/>
      <c r="D137" s="89"/>
      <c r="E137" s="97"/>
      <c r="F137" s="74" t="s">
        <v>59</v>
      </c>
      <c r="G137" s="47" t="s">
        <v>61</v>
      </c>
      <c r="H137" s="48">
        <v>2</v>
      </c>
      <c r="I137" s="48">
        <v>2</v>
      </c>
      <c r="J137" s="49">
        <f t="shared" si="3"/>
        <v>1</v>
      </c>
    </row>
    <row r="138" spans="2:10" s="20" customFormat="1" ht="17.25" customHeight="1">
      <c r="B138" s="96"/>
      <c r="C138" s="116"/>
      <c r="D138" s="89"/>
      <c r="E138" s="97"/>
      <c r="F138" s="74" t="s">
        <v>60</v>
      </c>
      <c r="G138" s="47" t="s">
        <v>61</v>
      </c>
      <c r="H138" s="48">
        <v>4</v>
      </c>
      <c r="I138" s="48">
        <v>4</v>
      </c>
      <c r="J138" s="49">
        <f t="shared" si="3"/>
        <v>1</v>
      </c>
    </row>
    <row r="139" spans="2:10" s="20" customFormat="1" ht="27" customHeight="1">
      <c r="B139" s="94">
        <v>8</v>
      </c>
      <c r="C139" s="90" t="s">
        <v>65</v>
      </c>
      <c r="D139" s="110" t="s">
        <v>43</v>
      </c>
      <c r="E139" s="92" t="s">
        <v>101</v>
      </c>
      <c r="F139" s="73" t="s">
        <v>44</v>
      </c>
      <c r="G139" s="32" t="s">
        <v>48</v>
      </c>
      <c r="H139" s="48">
        <v>3768</v>
      </c>
      <c r="I139" s="48">
        <v>1394</v>
      </c>
      <c r="J139" s="49">
        <f t="shared" si="3"/>
        <v>0.36995753715498936</v>
      </c>
    </row>
    <row r="140" spans="2:10" s="20" customFormat="1" ht="27" customHeight="1">
      <c r="B140" s="95"/>
      <c r="C140" s="117"/>
      <c r="D140" s="110"/>
      <c r="E140" s="86"/>
      <c r="F140" s="73" t="s">
        <v>45</v>
      </c>
      <c r="G140" s="32" t="s">
        <v>49</v>
      </c>
      <c r="H140" s="48">
        <v>39564</v>
      </c>
      <c r="I140" s="48">
        <v>39564</v>
      </c>
      <c r="J140" s="49">
        <f t="shared" si="3"/>
        <v>1</v>
      </c>
    </row>
    <row r="141" spans="2:10" s="20" customFormat="1" ht="27" customHeight="1">
      <c r="B141" s="95"/>
      <c r="C141" s="117"/>
      <c r="D141" s="110"/>
      <c r="E141" s="86"/>
      <c r="F141" s="75" t="s">
        <v>46</v>
      </c>
      <c r="G141" s="32" t="s">
        <v>50</v>
      </c>
      <c r="H141" s="48">
        <v>24</v>
      </c>
      <c r="I141" s="48">
        <v>24</v>
      </c>
      <c r="J141" s="49">
        <f t="shared" si="3"/>
        <v>1</v>
      </c>
    </row>
    <row r="142" spans="2:10" s="20" customFormat="1" ht="27" customHeight="1">
      <c r="B142" s="95"/>
      <c r="C142" s="117"/>
      <c r="D142" s="97" t="s">
        <v>34</v>
      </c>
      <c r="E142" s="86"/>
      <c r="F142" s="73" t="s">
        <v>44</v>
      </c>
      <c r="G142" s="32" t="s">
        <v>48</v>
      </c>
      <c r="H142" s="48">
        <v>3768</v>
      </c>
      <c r="I142" s="48">
        <v>1394</v>
      </c>
      <c r="J142" s="49">
        <f t="shared" si="3"/>
        <v>0.36995753715498936</v>
      </c>
    </row>
    <row r="143" spans="2:10" s="20" customFormat="1" ht="27" customHeight="1">
      <c r="B143" s="95"/>
      <c r="C143" s="117"/>
      <c r="D143" s="97"/>
      <c r="E143" s="86"/>
      <c r="F143" s="75" t="s">
        <v>47</v>
      </c>
      <c r="G143" s="32" t="s">
        <v>50</v>
      </c>
      <c r="H143" s="48">
        <v>24</v>
      </c>
      <c r="I143" s="48">
        <v>24</v>
      </c>
      <c r="J143" s="49">
        <f t="shared" si="3"/>
        <v>1</v>
      </c>
    </row>
    <row r="144" spans="2:10" s="20" customFormat="1" ht="42.75" customHeight="1">
      <c r="B144" s="95"/>
      <c r="C144" s="117"/>
      <c r="D144" s="56" t="s">
        <v>51</v>
      </c>
      <c r="E144" s="86"/>
      <c r="F144" s="74" t="s">
        <v>39</v>
      </c>
      <c r="G144" s="53" t="s">
        <v>37</v>
      </c>
      <c r="H144" s="48">
        <v>56</v>
      </c>
      <c r="I144" s="48">
        <v>56</v>
      </c>
      <c r="J144" s="49">
        <f t="shared" si="3"/>
        <v>1</v>
      </c>
    </row>
    <row r="145" spans="2:10" s="20" customFormat="1" ht="40.5" customHeight="1">
      <c r="B145" s="95"/>
      <c r="C145" s="117"/>
      <c r="D145" s="56" t="s">
        <v>52</v>
      </c>
      <c r="E145" s="86"/>
      <c r="F145" s="74" t="s">
        <v>39</v>
      </c>
      <c r="G145" s="53" t="s">
        <v>37</v>
      </c>
      <c r="H145" s="48">
        <v>73</v>
      </c>
      <c r="I145" s="48">
        <v>73</v>
      </c>
      <c r="J145" s="49">
        <f aca="true" t="shared" si="4" ref="J145:J208">I145/H145</f>
        <v>1</v>
      </c>
    </row>
    <row r="146" spans="2:10" s="20" customFormat="1" ht="46.5" customHeight="1">
      <c r="B146" s="95"/>
      <c r="C146" s="117"/>
      <c r="D146" s="56" t="s">
        <v>53</v>
      </c>
      <c r="E146" s="86"/>
      <c r="F146" s="74" t="s">
        <v>39</v>
      </c>
      <c r="G146" s="53" t="s">
        <v>37</v>
      </c>
      <c r="H146" s="48">
        <v>12</v>
      </c>
      <c r="I146" s="48">
        <v>12</v>
      </c>
      <c r="J146" s="49">
        <f t="shared" si="4"/>
        <v>1</v>
      </c>
    </row>
    <row r="147" spans="2:10" s="20" customFormat="1" ht="38.25" customHeight="1">
      <c r="B147" s="95"/>
      <c r="C147" s="117"/>
      <c r="D147" s="56" t="s">
        <v>54</v>
      </c>
      <c r="E147" s="86"/>
      <c r="F147" s="74" t="s">
        <v>39</v>
      </c>
      <c r="G147" s="53" t="s">
        <v>37</v>
      </c>
      <c r="H147" s="48">
        <v>141</v>
      </c>
      <c r="I147" s="48">
        <v>141</v>
      </c>
      <c r="J147" s="49">
        <f t="shared" si="4"/>
        <v>1</v>
      </c>
    </row>
    <row r="148" spans="2:10" s="20" customFormat="1" ht="27" customHeight="1">
      <c r="B148" s="95"/>
      <c r="C148" s="117"/>
      <c r="D148" s="56" t="s">
        <v>55</v>
      </c>
      <c r="E148" s="86"/>
      <c r="F148" s="74" t="s">
        <v>39</v>
      </c>
      <c r="G148" s="47" t="s">
        <v>37</v>
      </c>
      <c r="H148" s="48">
        <v>65</v>
      </c>
      <c r="I148" s="48">
        <v>65</v>
      </c>
      <c r="J148" s="49">
        <f t="shared" si="4"/>
        <v>1</v>
      </c>
    </row>
    <row r="149" spans="2:10" s="20" customFormat="1" ht="27" customHeight="1">
      <c r="B149" s="95"/>
      <c r="C149" s="117"/>
      <c r="D149" s="56" t="s">
        <v>55</v>
      </c>
      <c r="E149" s="86"/>
      <c r="F149" s="74" t="s">
        <v>39</v>
      </c>
      <c r="G149" s="47" t="s">
        <v>37</v>
      </c>
      <c r="H149" s="48">
        <v>8</v>
      </c>
      <c r="I149" s="48">
        <v>8</v>
      </c>
      <c r="J149" s="49">
        <f t="shared" si="4"/>
        <v>1</v>
      </c>
    </row>
    <row r="150" spans="2:10" s="20" customFormat="1" ht="35.25" customHeight="1">
      <c r="B150" s="95"/>
      <c r="C150" s="117"/>
      <c r="D150" s="91" t="s">
        <v>57</v>
      </c>
      <c r="E150" s="86"/>
      <c r="F150" s="74" t="s">
        <v>58</v>
      </c>
      <c r="G150" s="47" t="s">
        <v>40</v>
      </c>
      <c r="H150" s="48">
        <v>100</v>
      </c>
      <c r="I150" s="48">
        <v>100</v>
      </c>
      <c r="J150" s="49">
        <f t="shared" si="4"/>
        <v>1</v>
      </c>
    </row>
    <row r="151" spans="2:10" s="20" customFormat="1" ht="27" customHeight="1">
      <c r="B151" s="95"/>
      <c r="C151" s="117"/>
      <c r="D151" s="115"/>
      <c r="E151" s="86"/>
      <c r="F151" s="74" t="s">
        <v>59</v>
      </c>
      <c r="G151" s="47" t="s">
        <v>61</v>
      </c>
      <c r="H151" s="48">
        <v>3</v>
      </c>
      <c r="I151" s="48">
        <v>3</v>
      </c>
      <c r="J151" s="49">
        <f t="shared" si="4"/>
        <v>1</v>
      </c>
    </row>
    <row r="152" spans="2:10" s="20" customFormat="1" ht="27" customHeight="1">
      <c r="B152" s="96"/>
      <c r="C152" s="118"/>
      <c r="D152" s="115"/>
      <c r="E152" s="93"/>
      <c r="F152" s="77" t="s">
        <v>60</v>
      </c>
      <c r="G152" s="47" t="s">
        <v>61</v>
      </c>
      <c r="H152" s="48">
        <v>8</v>
      </c>
      <c r="I152" s="48">
        <v>8</v>
      </c>
      <c r="J152" s="49">
        <f t="shared" si="4"/>
        <v>1</v>
      </c>
    </row>
    <row r="153" spans="2:10" s="20" customFormat="1" ht="43.5" customHeight="1">
      <c r="B153" s="94">
        <v>9</v>
      </c>
      <c r="C153" s="116" t="s">
        <v>66</v>
      </c>
      <c r="D153" s="56" t="s">
        <v>51</v>
      </c>
      <c r="E153" s="97" t="s">
        <v>101</v>
      </c>
      <c r="F153" s="74" t="s">
        <v>39</v>
      </c>
      <c r="G153" s="53" t="s">
        <v>37</v>
      </c>
      <c r="H153" s="48">
        <v>85</v>
      </c>
      <c r="I153" s="48">
        <v>85</v>
      </c>
      <c r="J153" s="49">
        <f t="shared" si="4"/>
        <v>1</v>
      </c>
    </row>
    <row r="154" spans="2:10" s="20" customFormat="1" ht="24.75" customHeight="1">
      <c r="B154" s="95"/>
      <c r="C154" s="116"/>
      <c r="D154" s="56" t="s">
        <v>63</v>
      </c>
      <c r="E154" s="97"/>
      <c r="F154" s="74" t="s">
        <v>39</v>
      </c>
      <c r="G154" s="53" t="s">
        <v>37</v>
      </c>
      <c r="H154" s="48">
        <v>14</v>
      </c>
      <c r="I154" s="48">
        <v>14</v>
      </c>
      <c r="J154" s="49">
        <f t="shared" si="4"/>
        <v>1</v>
      </c>
    </row>
    <row r="155" spans="2:10" s="20" customFormat="1" ht="45.75" customHeight="1">
      <c r="B155" s="95"/>
      <c r="C155" s="116"/>
      <c r="D155" s="56" t="s">
        <v>52</v>
      </c>
      <c r="E155" s="97"/>
      <c r="F155" s="74" t="s">
        <v>39</v>
      </c>
      <c r="G155" s="53" t="s">
        <v>37</v>
      </c>
      <c r="H155" s="48">
        <v>90</v>
      </c>
      <c r="I155" s="48">
        <v>90</v>
      </c>
      <c r="J155" s="49">
        <f t="shared" si="4"/>
        <v>1</v>
      </c>
    </row>
    <row r="156" spans="2:10" s="20" customFormat="1" ht="43.5" customHeight="1">
      <c r="B156" s="95"/>
      <c r="C156" s="116"/>
      <c r="D156" s="56" t="s">
        <v>53</v>
      </c>
      <c r="E156" s="97"/>
      <c r="F156" s="74" t="s">
        <v>39</v>
      </c>
      <c r="G156" s="53" t="s">
        <v>37</v>
      </c>
      <c r="H156" s="48">
        <v>6</v>
      </c>
      <c r="I156" s="48">
        <v>6</v>
      </c>
      <c r="J156" s="49">
        <f t="shared" si="4"/>
        <v>1</v>
      </c>
    </row>
    <row r="157" spans="2:10" s="20" customFormat="1" ht="27" customHeight="1">
      <c r="B157" s="95"/>
      <c r="C157" s="116"/>
      <c r="D157" s="56" t="s">
        <v>55</v>
      </c>
      <c r="E157" s="97"/>
      <c r="F157" s="74" t="s">
        <v>39</v>
      </c>
      <c r="G157" s="47" t="s">
        <v>37</v>
      </c>
      <c r="H157" s="48">
        <v>64</v>
      </c>
      <c r="I157" s="48">
        <v>64</v>
      </c>
      <c r="J157" s="49">
        <f t="shared" si="4"/>
        <v>1</v>
      </c>
    </row>
    <row r="158" spans="2:10" s="20" customFormat="1" ht="27" customHeight="1">
      <c r="B158" s="95"/>
      <c r="C158" s="116"/>
      <c r="D158" s="56" t="s">
        <v>55</v>
      </c>
      <c r="E158" s="97"/>
      <c r="F158" s="74" t="s">
        <v>39</v>
      </c>
      <c r="G158" s="47" t="s">
        <v>37</v>
      </c>
      <c r="H158" s="48">
        <v>2</v>
      </c>
      <c r="I158" s="48">
        <v>2</v>
      </c>
      <c r="J158" s="49">
        <f t="shared" si="4"/>
        <v>1</v>
      </c>
    </row>
    <row r="159" spans="2:10" s="20" customFormat="1" ht="36.75" customHeight="1">
      <c r="B159" s="95"/>
      <c r="C159" s="116"/>
      <c r="D159" s="91" t="s">
        <v>57</v>
      </c>
      <c r="E159" s="97"/>
      <c r="F159" s="77" t="s">
        <v>58</v>
      </c>
      <c r="G159" s="50" t="s">
        <v>40</v>
      </c>
      <c r="H159" s="58">
        <v>100</v>
      </c>
      <c r="I159" s="58">
        <v>100</v>
      </c>
      <c r="J159" s="49">
        <f t="shared" si="4"/>
        <v>1</v>
      </c>
    </row>
    <row r="160" spans="2:10" s="20" customFormat="1" ht="27" customHeight="1">
      <c r="B160" s="95"/>
      <c r="C160" s="116"/>
      <c r="D160" s="115"/>
      <c r="E160" s="97"/>
      <c r="F160" s="78" t="s">
        <v>59</v>
      </c>
      <c r="G160" s="61" t="s">
        <v>61</v>
      </c>
      <c r="H160" s="62">
        <v>7</v>
      </c>
      <c r="I160" s="62">
        <v>7</v>
      </c>
      <c r="J160" s="49">
        <f t="shared" si="4"/>
        <v>1</v>
      </c>
    </row>
    <row r="161" spans="2:10" s="20" customFormat="1" ht="27" customHeight="1">
      <c r="B161" s="96"/>
      <c r="C161" s="116"/>
      <c r="D161" s="115"/>
      <c r="E161" s="92"/>
      <c r="F161" s="78" t="s">
        <v>60</v>
      </c>
      <c r="G161" s="61" t="s">
        <v>61</v>
      </c>
      <c r="H161" s="62">
        <v>14</v>
      </c>
      <c r="I161" s="62">
        <v>14</v>
      </c>
      <c r="J161" s="49">
        <f t="shared" si="4"/>
        <v>1</v>
      </c>
    </row>
    <row r="162" spans="2:10" s="20" customFormat="1" ht="41.25" customHeight="1">
      <c r="B162" s="94">
        <v>10</v>
      </c>
      <c r="C162" s="116" t="s">
        <v>67</v>
      </c>
      <c r="D162" s="56" t="s">
        <v>51</v>
      </c>
      <c r="E162" s="97" t="s">
        <v>101</v>
      </c>
      <c r="F162" s="74" t="s">
        <v>39</v>
      </c>
      <c r="G162" s="47" t="s">
        <v>37</v>
      </c>
      <c r="H162" s="48">
        <v>33</v>
      </c>
      <c r="I162" s="48">
        <v>33</v>
      </c>
      <c r="J162" s="49">
        <f t="shared" si="4"/>
        <v>1</v>
      </c>
    </row>
    <row r="163" spans="2:10" s="20" customFormat="1" ht="40.5" customHeight="1">
      <c r="B163" s="95"/>
      <c r="C163" s="116"/>
      <c r="D163" s="56" t="s">
        <v>52</v>
      </c>
      <c r="E163" s="97"/>
      <c r="F163" s="74" t="s">
        <v>39</v>
      </c>
      <c r="G163" s="47" t="s">
        <v>37</v>
      </c>
      <c r="H163" s="48">
        <v>42</v>
      </c>
      <c r="I163" s="48">
        <v>42</v>
      </c>
      <c r="J163" s="49">
        <f t="shared" si="4"/>
        <v>1</v>
      </c>
    </row>
    <row r="164" spans="2:10" s="20" customFormat="1" ht="27" customHeight="1">
      <c r="B164" s="95"/>
      <c r="C164" s="116"/>
      <c r="D164" s="56" t="s">
        <v>55</v>
      </c>
      <c r="E164" s="97"/>
      <c r="F164" s="74" t="s">
        <v>39</v>
      </c>
      <c r="G164" s="47" t="s">
        <v>37</v>
      </c>
      <c r="H164" s="48">
        <v>25</v>
      </c>
      <c r="I164" s="48">
        <v>25</v>
      </c>
      <c r="J164" s="49">
        <f t="shared" si="4"/>
        <v>1</v>
      </c>
    </row>
    <row r="165" spans="2:10" s="20" customFormat="1" ht="36.75" customHeight="1">
      <c r="B165" s="95"/>
      <c r="C165" s="116"/>
      <c r="D165" s="91" t="s">
        <v>57</v>
      </c>
      <c r="E165" s="97"/>
      <c r="F165" s="74" t="s">
        <v>58</v>
      </c>
      <c r="G165" s="47" t="s">
        <v>40</v>
      </c>
      <c r="H165" s="48">
        <v>100</v>
      </c>
      <c r="I165" s="48">
        <v>100</v>
      </c>
      <c r="J165" s="49">
        <f t="shared" si="4"/>
        <v>1</v>
      </c>
    </row>
    <row r="166" spans="2:10" s="20" customFormat="1" ht="27" customHeight="1">
      <c r="B166" s="95"/>
      <c r="C166" s="116"/>
      <c r="D166" s="115"/>
      <c r="E166" s="97"/>
      <c r="F166" s="74" t="s">
        <v>59</v>
      </c>
      <c r="G166" s="47" t="s">
        <v>61</v>
      </c>
      <c r="H166" s="48">
        <v>3</v>
      </c>
      <c r="I166" s="48">
        <v>3</v>
      </c>
      <c r="J166" s="49">
        <f t="shared" si="4"/>
        <v>1</v>
      </c>
    </row>
    <row r="167" spans="2:10" s="20" customFormat="1" ht="27" customHeight="1">
      <c r="B167" s="96"/>
      <c r="C167" s="116"/>
      <c r="D167" s="115"/>
      <c r="E167" s="92"/>
      <c r="F167" s="74" t="s">
        <v>60</v>
      </c>
      <c r="G167" s="47" t="s">
        <v>61</v>
      </c>
      <c r="H167" s="48">
        <v>6</v>
      </c>
      <c r="I167" s="48">
        <v>6</v>
      </c>
      <c r="J167" s="49">
        <f t="shared" si="4"/>
        <v>1</v>
      </c>
    </row>
    <row r="168" spans="2:10" s="20" customFormat="1" ht="42" customHeight="1">
      <c r="B168" s="94">
        <v>11</v>
      </c>
      <c r="C168" s="116" t="s">
        <v>68</v>
      </c>
      <c r="D168" s="56" t="s">
        <v>51</v>
      </c>
      <c r="E168" s="97" t="s">
        <v>101</v>
      </c>
      <c r="F168" s="79" t="s">
        <v>39</v>
      </c>
      <c r="G168" s="55" t="s">
        <v>37</v>
      </c>
      <c r="H168" s="48">
        <v>64</v>
      </c>
      <c r="I168" s="48">
        <v>64</v>
      </c>
      <c r="J168" s="49">
        <f t="shared" si="4"/>
        <v>1</v>
      </c>
    </row>
    <row r="169" spans="2:10" s="20" customFormat="1" ht="42" customHeight="1">
      <c r="B169" s="95"/>
      <c r="C169" s="116"/>
      <c r="D169" s="56" t="s">
        <v>52</v>
      </c>
      <c r="E169" s="97"/>
      <c r="F169" s="74" t="s">
        <v>39</v>
      </c>
      <c r="G169" s="53" t="s">
        <v>37</v>
      </c>
      <c r="H169" s="48">
        <v>99</v>
      </c>
      <c r="I169" s="48">
        <v>99</v>
      </c>
      <c r="J169" s="49">
        <f t="shared" si="4"/>
        <v>1</v>
      </c>
    </row>
    <row r="170" spans="2:10" s="20" customFormat="1" ht="39" customHeight="1">
      <c r="B170" s="95"/>
      <c r="C170" s="116"/>
      <c r="D170" s="56" t="s">
        <v>53</v>
      </c>
      <c r="E170" s="97"/>
      <c r="F170" s="74" t="s">
        <v>39</v>
      </c>
      <c r="G170" s="53" t="s">
        <v>37</v>
      </c>
      <c r="H170" s="48">
        <v>21</v>
      </c>
      <c r="I170" s="48">
        <v>21</v>
      </c>
      <c r="J170" s="49">
        <f t="shared" si="4"/>
        <v>1</v>
      </c>
    </row>
    <row r="171" spans="2:10" s="20" customFormat="1" ht="42.75" customHeight="1">
      <c r="B171" s="95"/>
      <c r="C171" s="116"/>
      <c r="D171" s="56" t="s">
        <v>54</v>
      </c>
      <c r="E171" s="97"/>
      <c r="F171" s="74" t="s">
        <v>39</v>
      </c>
      <c r="G171" s="53" t="s">
        <v>37</v>
      </c>
      <c r="H171" s="48">
        <v>100</v>
      </c>
      <c r="I171" s="48">
        <v>100</v>
      </c>
      <c r="J171" s="49">
        <f t="shared" si="4"/>
        <v>1</v>
      </c>
    </row>
    <row r="172" spans="2:10" s="20" customFormat="1" ht="27" customHeight="1">
      <c r="B172" s="95"/>
      <c r="C172" s="116"/>
      <c r="D172" s="56" t="s">
        <v>55</v>
      </c>
      <c r="E172" s="97"/>
      <c r="F172" s="74" t="s">
        <v>39</v>
      </c>
      <c r="G172" s="47" t="s">
        <v>37</v>
      </c>
      <c r="H172" s="48">
        <v>95</v>
      </c>
      <c r="I172" s="48">
        <v>95</v>
      </c>
      <c r="J172" s="49">
        <f t="shared" si="4"/>
        <v>1</v>
      </c>
    </row>
    <row r="173" spans="2:10" s="20" customFormat="1" ht="27" customHeight="1">
      <c r="B173" s="96"/>
      <c r="C173" s="116"/>
      <c r="D173" s="56" t="s">
        <v>55</v>
      </c>
      <c r="E173" s="97"/>
      <c r="F173" s="74" t="s">
        <v>39</v>
      </c>
      <c r="G173" s="47" t="s">
        <v>37</v>
      </c>
      <c r="H173" s="48">
        <v>17</v>
      </c>
      <c r="I173" s="48">
        <v>17</v>
      </c>
      <c r="J173" s="49">
        <f t="shared" si="4"/>
        <v>1</v>
      </c>
    </row>
    <row r="174" spans="2:10" s="20" customFormat="1" ht="40.5" customHeight="1">
      <c r="B174" s="94">
        <v>12</v>
      </c>
      <c r="C174" s="90" t="s">
        <v>69</v>
      </c>
      <c r="D174" s="56" t="s">
        <v>51</v>
      </c>
      <c r="E174" s="97" t="s">
        <v>101</v>
      </c>
      <c r="F174" s="74" t="s">
        <v>39</v>
      </c>
      <c r="G174" s="47" t="s">
        <v>37</v>
      </c>
      <c r="H174" s="48">
        <v>50</v>
      </c>
      <c r="I174" s="48">
        <v>50</v>
      </c>
      <c r="J174" s="49">
        <f t="shared" si="4"/>
        <v>1</v>
      </c>
    </row>
    <row r="175" spans="2:10" s="20" customFormat="1" ht="40.5" customHeight="1">
      <c r="B175" s="95"/>
      <c r="C175" s="117"/>
      <c r="D175" s="56" t="s">
        <v>52</v>
      </c>
      <c r="E175" s="97"/>
      <c r="F175" s="74" t="s">
        <v>39</v>
      </c>
      <c r="G175" s="47" t="s">
        <v>37</v>
      </c>
      <c r="H175" s="48">
        <v>63</v>
      </c>
      <c r="I175" s="48">
        <v>63</v>
      </c>
      <c r="J175" s="49">
        <f t="shared" si="4"/>
        <v>1</v>
      </c>
    </row>
    <row r="176" spans="2:10" s="20" customFormat="1" ht="36" customHeight="1">
      <c r="B176" s="95"/>
      <c r="C176" s="117"/>
      <c r="D176" s="56" t="s">
        <v>53</v>
      </c>
      <c r="E176" s="97"/>
      <c r="F176" s="74" t="s">
        <v>39</v>
      </c>
      <c r="G176" s="47" t="s">
        <v>37</v>
      </c>
      <c r="H176" s="48">
        <v>9</v>
      </c>
      <c r="I176" s="48">
        <v>9</v>
      </c>
      <c r="J176" s="49">
        <f t="shared" si="4"/>
        <v>1</v>
      </c>
    </row>
    <row r="177" spans="2:10" s="20" customFormat="1" ht="27" customHeight="1">
      <c r="B177" s="95"/>
      <c r="C177" s="117"/>
      <c r="D177" s="56" t="s">
        <v>55</v>
      </c>
      <c r="E177" s="97"/>
      <c r="F177" s="74" t="s">
        <v>39</v>
      </c>
      <c r="G177" s="47" t="s">
        <v>37</v>
      </c>
      <c r="H177" s="48">
        <v>50</v>
      </c>
      <c r="I177" s="48">
        <v>50</v>
      </c>
      <c r="J177" s="49">
        <f t="shared" si="4"/>
        <v>1</v>
      </c>
    </row>
    <row r="178" spans="2:10" s="20" customFormat="1" ht="27" customHeight="1">
      <c r="B178" s="95"/>
      <c r="C178" s="117"/>
      <c r="D178" s="56" t="s">
        <v>55</v>
      </c>
      <c r="E178" s="97"/>
      <c r="F178" s="74" t="s">
        <v>39</v>
      </c>
      <c r="G178" s="47" t="s">
        <v>37</v>
      </c>
      <c r="H178" s="48">
        <v>7</v>
      </c>
      <c r="I178" s="48">
        <v>7</v>
      </c>
      <c r="J178" s="49">
        <f t="shared" si="4"/>
        <v>1</v>
      </c>
    </row>
    <row r="179" spans="2:10" s="20" customFormat="1" ht="27" customHeight="1">
      <c r="B179" s="95"/>
      <c r="C179" s="117"/>
      <c r="D179" s="89" t="s">
        <v>57</v>
      </c>
      <c r="E179" s="97"/>
      <c r="F179" s="74" t="s">
        <v>58</v>
      </c>
      <c r="G179" s="47" t="s">
        <v>40</v>
      </c>
      <c r="H179" s="48">
        <v>100</v>
      </c>
      <c r="I179" s="48">
        <v>100</v>
      </c>
      <c r="J179" s="49">
        <f t="shared" si="4"/>
        <v>1</v>
      </c>
    </row>
    <row r="180" spans="2:10" s="20" customFormat="1" ht="27" customHeight="1">
      <c r="B180" s="95"/>
      <c r="C180" s="117"/>
      <c r="D180" s="89"/>
      <c r="E180" s="97"/>
      <c r="F180" s="74" t="s">
        <v>59</v>
      </c>
      <c r="G180" s="47" t="s">
        <v>61</v>
      </c>
      <c r="H180" s="48">
        <v>2</v>
      </c>
      <c r="I180" s="48">
        <v>2</v>
      </c>
      <c r="J180" s="49">
        <f t="shared" si="4"/>
        <v>1</v>
      </c>
    </row>
    <row r="181" spans="2:10" s="20" customFormat="1" ht="27" customHeight="1">
      <c r="B181" s="96"/>
      <c r="C181" s="118"/>
      <c r="D181" s="89"/>
      <c r="E181" s="97"/>
      <c r="F181" s="74" t="s">
        <v>60</v>
      </c>
      <c r="G181" s="47" t="s">
        <v>61</v>
      </c>
      <c r="H181" s="48">
        <v>4</v>
      </c>
      <c r="I181" s="48">
        <v>4</v>
      </c>
      <c r="J181" s="49">
        <f t="shared" si="4"/>
        <v>1</v>
      </c>
    </row>
    <row r="182" spans="2:10" s="20" customFormat="1" ht="56.25" customHeight="1">
      <c r="B182" s="94">
        <v>13</v>
      </c>
      <c r="C182" s="90" t="s">
        <v>70</v>
      </c>
      <c r="D182" s="56" t="s">
        <v>51</v>
      </c>
      <c r="E182" s="97" t="s">
        <v>101</v>
      </c>
      <c r="F182" s="74" t="s">
        <v>39</v>
      </c>
      <c r="G182" s="47" t="s">
        <v>37</v>
      </c>
      <c r="H182" s="48">
        <v>81</v>
      </c>
      <c r="I182" s="48">
        <v>81</v>
      </c>
      <c r="J182" s="49">
        <f t="shared" si="4"/>
        <v>1</v>
      </c>
    </row>
    <row r="183" spans="2:10" s="20" customFormat="1" ht="60" customHeight="1">
      <c r="B183" s="95"/>
      <c r="C183" s="117"/>
      <c r="D183" s="56" t="s">
        <v>52</v>
      </c>
      <c r="E183" s="97"/>
      <c r="F183" s="74" t="s">
        <v>39</v>
      </c>
      <c r="G183" s="47" t="s">
        <v>37</v>
      </c>
      <c r="H183" s="48">
        <v>99</v>
      </c>
      <c r="I183" s="48">
        <v>99</v>
      </c>
      <c r="J183" s="49">
        <f t="shared" si="4"/>
        <v>1</v>
      </c>
    </row>
    <row r="184" spans="2:10" s="20" customFormat="1" ht="57.75" customHeight="1">
      <c r="B184" s="95"/>
      <c r="C184" s="117"/>
      <c r="D184" s="56" t="s">
        <v>53</v>
      </c>
      <c r="E184" s="97"/>
      <c r="F184" s="74" t="s">
        <v>39</v>
      </c>
      <c r="G184" s="47" t="s">
        <v>37</v>
      </c>
      <c r="H184" s="48">
        <v>4</v>
      </c>
      <c r="I184" s="48">
        <v>4</v>
      </c>
      <c r="J184" s="49">
        <f t="shared" si="4"/>
        <v>1</v>
      </c>
    </row>
    <row r="185" spans="2:10" s="20" customFormat="1" ht="27" customHeight="1">
      <c r="B185" s="95"/>
      <c r="C185" s="117"/>
      <c r="D185" s="56" t="s">
        <v>55</v>
      </c>
      <c r="E185" s="97"/>
      <c r="F185" s="74" t="s">
        <v>39</v>
      </c>
      <c r="G185" s="47" t="s">
        <v>37</v>
      </c>
      <c r="H185" s="48">
        <v>96</v>
      </c>
      <c r="I185" s="48">
        <v>96</v>
      </c>
      <c r="J185" s="49">
        <f t="shared" si="4"/>
        <v>1</v>
      </c>
    </row>
    <row r="186" spans="2:10" s="20" customFormat="1" ht="27" customHeight="1">
      <c r="B186" s="95"/>
      <c r="C186" s="117"/>
      <c r="D186" s="56" t="s">
        <v>55</v>
      </c>
      <c r="E186" s="97"/>
      <c r="F186" s="74" t="s">
        <v>39</v>
      </c>
      <c r="G186" s="47" t="s">
        <v>37</v>
      </c>
      <c r="H186" s="48">
        <v>4</v>
      </c>
      <c r="I186" s="48">
        <v>4</v>
      </c>
      <c r="J186" s="49">
        <f t="shared" si="4"/>
        <v>1</v>
      </c>
    </row>
    <row r="187" spans="2:10" s="20" customFormat="1" ht="34.5" customHeight="1">
      <c r="B187" s="95"/>
      <c r="C187" s="117"/>
      <c r="D187" s="89" t="s">
        <v>57</v>
      </c>
      <c r="E187" s="97"/>
      <c r="F187" s="74" t="s">
        <v>58</v>
      </c>
      <c r="G187" s="47" t="s">
        <v>40</v>
      </c>
      <c r="H187" s="48">
        <v>100</v>
      </c>
      <c r="I187" s="48">
        <v>100</v>
      </c>
      <c r="J187" s="49">
        <f t="shared" si="4"/>
        <v>1</v>
      </c>
    </row>
    <row r="188" spans="2:10" s="20" customFormat="1" ht="27" customHeight="1">
      <c r="B188" s="95"/>
      <c r="C188" s="117"/>
      <c r="D188" s="89"/>
      <c r="E188" s="97"/>
      <c r="F188" s="74" t="s">
        <v>59</v>
      </c>
      <c r="G188" s="47" t="s">
        <v>61</v>
      </c>
      <c r="H188" s="48">
        <v>1</v>
      </c>
      <c r="I188" s="48">
        <v>1</v>
      </c>
      <c r="J188" s="49">
        <f t="shared" si="4"/>
        <v>1</v>
      </c>
    </row>
    <row r="189" spans="2:10" s="20" customFormat="1" ht="27" customHeight="1">
      <c r="B189" s="96"/>
      <c r="C189" s="118"/>
      <c r="D189" s="89"/>
      <c r="E189" s="97"/>
      <c r="F189" s="74" t="s">
        <v>60</v>
      </c>
      <c r="G189" s="47" t="s">
        <v>61</v>
      </c>
      <c r="H189" s="48">
        <v>2</v>
      </c>
      <c r="I189" s="48">
        <v>2</v>
      </c>
      <c r="J189" s="49">
        <f t="shared" si="4"/>
        <v>1</v>
      </c>
    </row>
    <row r="190" spans="2:10" s="20" customFormat="1" ht="54.75" customHeight="1">
      <c r="B190" s="94">
        <v>14</v>
      </c>
      <c r="C190" s="90" t="s">
        <v>71</v>
      </c>
      <c r="D190" s="56" t="s">
        <v>51</v>
      </c>
      <c r="E190" s="97" t="s">
        <v>101</v>
      </c>
      <c r="F190" s="74" t="s">
        <v>39</v>
      </c>
      <c r="G190" s="47" t="s">
        <v>37</v>
      </c>
      <c r="H190" s="48">
        <v>26</v>
      </c>
      <c r="I190" s="48">
        <v>26</v>
      </c>
      <c r="J190" s="49">
        <f t="shared" si="4"/>
        <v>1</v>
      </c>
    </row>
    <row r="191" spans="2:10" s="20" customFormat="1" ht="54" customHeight="1">
      <c r="B191" s="95"/>
      <c r="C191" s="117"/>
      <c r="D191" s="56" t="s">
        <v>52</v>
      </c>
      <c r="E191" s="97"/>
      <c r="F191" s="74" t="s">
        <v>39</v>
      </c>
      <c r="G191" s="47" t="s">
        <v>37</v>
      </c>
      <c r="H191" s="48">
        <v>45</v>
      </c>
      <c r="I191" s="48">
        <v>45</v>
      </c>
      <c r="J191" s="49">
        <f t="shared" si="4"/>
        <v>1</v>
      </c>
    </row>
    <row r="192" spans="2:10" s="20" customFormat="1" ht="54.75" customHeight="1">
      <c r="B192" s="95"/>
      <c r="C192" s="117"/>
      <c r="D192" s="56" t="s">
        <v>53</v>
      </c>
      <c r="E192" s="97"/>
      <c r="F192" s="74" t="s">
        <v>39</v>
      </c>
      <c r="G192" s="47" t="s">
        <v>37</v>
      </c>
      <c r="H192" s="48">
        <v>12</v>
      </c>
      <c r="I192" s="48">
        <v>12</v>
      </c>
      <c r="J192" s="49">
        <f t="shared" si="4"/>
        <v>1</v>
      </c>
    </row>
    <row r="193" spans="2:10" s="20" customFormat="1" ht="45.75" customHeight="1">
      <c r="B193" s="95"/>
      <c r="C193" s="117"/>
      <c r="D193" s="56" t="s">
        <v>54</v>
      </c>
      <c r="E193" s="97"/>
      <c r="F193" s="74" t="s">
        <v>39</v>
      </c>
      <c r="G193" s="47" t="s">
        <v>37</v>
      </c>
      <c r="H193" s="48">
        <v>50</v>
      </c>
      <c r="I193" s="48">
        <v>50</v>
      </c>
      <c r="J193" s="49">
        <f t="shared" si="4"/>
        <v>1</v>
      </c>
    </row>
    <row r="194" spans="2:10" s="20" customFormat="1" ht="27" customHeight="1">
      <c r="B194" s="95"/>
      <c r="C194" s="117"/>
      <c r="D194" s="56" t="s">
        <v>55</v>
      </c>
      <c r="E194" s="97"/>
      <c r="F194" s="74" t="s">
        <v>39</v>
      </c>
      <c r="G194" s="47" t="s">
        <v>37</v>
      </c>
      <c r="H194" s="48">
        <v>30</v>
      </c>
      <c r="I194" s="48">
        <v>30</v>
      </c>
      <c r="J194" s="49">
        <f t="shared" si="4"/>
        <v>1</v>
      </c>
    </row>
    <row r="195" spans="2:10" s="20" customFormat="1" ht="27" customHeight="1">
      <c r="B195" s="95"/>
      <c r="C195" s="117"/>
      <c r="D195" s="56" t="s">
        <v>55</v>
      </c>
      <c r="E195" s="97"/>
      <c r="F195" s="74" t="s">
        <v>39</v>
      </c>
      <c r="G195" s="47" t="s">
        <v>37</v>
      </c>
      <c r="H195" s="48">
        <v>7</v>
      </c>
      <c r="I195" s="48">
        <v>7</v>
      </c>
      <c r="J195" s="49">
        <f t="shared" si="4"/>
        <v>1</v>
      </c>
    </row>
    <row r="196" spans="2:10" s="20" customFormat="1" ht="37.5" customHeight="1">
      <c r="B196" s="95"/>
      <c r="C196" s="117"/>
      <c r="D196" s="89" t="s">
        <v>57</v>
      </c>
      <c r="E196" s="97"/>
      <c r="F196" s="74" t="s">
        <v>58</v>
      </c>
      <c r="G196" s="47" t="s">
        <v>40</v>
      </c>
      <c r="H196" s="48">
        <v>100</v>
      </c>
      <c r="I196" s="48">
        <v>100</v>
      </c>
      <c r="J196" s="49">
        <f t="shared" si="4"/>
        <v>1</v>
      </c>
    </row>
    <row r="197" spans="2:10" s="20" customFormat="1" ht="27" customHeight="1">
      <c r="B197" s="95"/>
      <c r="C197" s="117"/>
      <c r="D197" s="89"/>
      <c r="E197" s="97"/>
      <c r="F197" s="74" t="s">
        <v>59</v>
      </c>
      <c r="G197" s="47" t="s">
        <v>61</v>
      </c>
      <c r="H197" s="62">
        <v>2</v>
      </c>
      <c r="I197" s="62">
        <v>2</v>
      </c>
      <c r="J197" s="49">
        <f t="shared" si="4"/>
        <v>1</v>
      </c>
    </row>
    <row r="198" spans="2:10" s="20" customFormat="1" ht="27" customHeight="1">
      <c r="B198" s="96"/>
      <c r="C198" s="118"/>
      <c r="D198" s="89"/>
      <c r="E198" s="97"/>
      <c r="F198" s="74" t="s">
        <v>60</v>
      </c>
      <c r="G198" s="47" t="s">
        <v>61</v>
      </c>
      <c r="H198" s="62">
        <v>4</v>
      </c>
      <c r="I198" s="62">
        <v>4</v>
      </c>
      <c r="J198" s="49">
        <f t="shared" si="4"/>
        <v>1</v>
      </c>
    </row>
    <row r="199" spans="2:10" s="20" customFormat="1" ht="59.25" customHeight="1">
      <c r="B199" s="94">
        <v>15</v>
      </c>
      <c r="C199" s="116" t="s">
        <v>72</v>
      </c>
      <c r="D199" s="59" t="s">
        <v>51</v>
      </c>
      <c r="E199" s="93" t="s">
        <v>101</v>
      </c>
      <c r="F199" s="79" t="s">
        <v>39</v>
      </c>
      <c r="G199" s="63" t="s">
        <v>37</v>
      </c>
      <c r="H199" s="48">
        <v>53</v>
      </c>
      <c r="I199" s="48">
        <v>53</v>
      </c>
      <c r="J199" s="49">
        <f t="shared" si="4"/>
        <v>1</v>
      </c>
    </row>
    <row r="200" spans="2:10" s="20" customFormat="1" ht="56.25" customHeight="1">
      <c r="B200" s="95"/>
      <c r="C200" s="116"/>
      <c r="D200" s="56" t="s">
        <v>52</v>
      </c>
      <c r="E200" s="97"/>
      <c r="F200" s="74" t="s">
        <v>39</v>
      </c>
      <c r="G200" s="47" t="s">
        <v>37</v>
      </c>
      <c r="H200" s="48">
        <v>56</v>
      </c>
      <c r="I200" s="48">
        <v>56</v>
      </c>
      <c r="J200" s="49">
        <f t="shared" si="4"/>
        <v>1</v>
      </c>
    </row>
    <row r="201" spans="2:10" s="20" customFormat="1" ht="60.75" customHeight="1">
      <c r="B201" s="95"/>
      <c r="C201" s="116"/>
      <c r="D201" s="56" t="s">
        <v>53</v>
      </c>
      <c r="E201" s="97"/>
      <c r="F201" s="74" t="s">
        <v>39</v>
      </c>
      <c r="G201" s="47" t="s">
        <v>37</v>
      </c>
      <c r="H201" s="48">
        <v>6</v>
      </c>
      <c r="I201" s="48">
        <v>6</v>
      </c>
      <c r="J201" s="49">
        <f t="shared" si="4"/>
        <v>1</v>
      </c>
    </row>
    <row r="202" spans="2:10" s="20" customFormat="1" ht="27" customHeight="1">
      <c r="B202" s="95"/>
      <c r="C202" s="116"/>
      <c r="D202" s="56" t="s">
        <v>55</v>
      </c>
      <c r="E202" s="97"/>
      <c r="F202" s="74" t="s">
        <v>39</v>
      </c>
      <c r="G202" s="47" t="s">
        <v>37</v>
      </c>
      <c r="H202" s="62">
        <v>38</v>
      </c>
      <c r="I202" s="62">
        <v>38</v>
      </c>
      <c r="J202" s="49">
        <f t="shared" si="4"/>
        <v>1</v>
      </c>
    </row>
    <row r="203" spans="2:10" s="20" customFormat="1" ht="27" customHeight="1">
      <c r="B203" s="96"/>
      <c r="C203" s="116"/>
      <c r="D203" s="56" t="s">
        <v>55</v>
      </c>
      <c r="E203" s="97"/>
      <c r="F203" s="74" t="s">
        <v>39</v>
      </c>
      <c r="G203" s="47" t="s">
        <v>37</v>
      </c>
      <c r="H203" s="48">
        <v>7</v>
      </c>
      <c r="I203" s="48">
        <v>7</v>
      </c>
      <c r="J203" s="49">
        <f t="shared" si="4"/>
        <v>1</v>
      </c>
    </row>
    <row r="204" spans="2:10" s="20" customFormat="1" ht="54.75" customHeight="1">
      <c r="B204" s="94">
        <v>16</v>
      </c>
      <c r="C204" s="90" t="s">
        <v>73</v>
      </c>
      <c r="D204" s="56" t="s">
        <v>51</v>
      </c>
      <c r="E204" s="97" t="s">
        <v>101</v>
      </c>
      <c r="F204" s="74" t="s">
        <v>39</v>
      </c>
      <c r="G204" s="47" t="s">
        <v>37</v>
      </c>
      <c r="H204" s="48">
        <v>220</v>
      </c>
      <c r="I204" s="48">
        <v>220</v>
      </c>
      <c r="J204" s="49">
        <f t="shared" si="4"/>
        <v>1</v>
      </c>
    </row>
    <row r="205" spans="2:10" s="20" customFormat="1" ht="56.25" customHeight="1">
      <c r="B205" s="95"/>
      <c r="C205" s="117"/>
      <c r="D205" s="56" t="s">
        <v>52</v>
      </c>
      <c r="E205" s="97"/>
      <c r="F205" s="74" t="s">
        <v>39</v>
      </c>
      <c r="G205" s="47" t="s">
        <v>37</v>
      </c>
      <c r="H205" s="48">
        <v>208</v>
      </c>
      <c r="I205" s="48">
        <v>208</v>
      </c>
      <c r="J205" s="49">
        <f t="shared" si="4"/>
        <v>1</v>
      </c>
    </row>
    <row r="206" spans="2:10" s="20" customFormat="1" ht="57.75" customHeight="1">
      <c r="B206" s="95"/>
      <c r="C206" s="117"/>
      <c r="D206" s="56" t="s">
        <v>53</v>
      </c>
      <c r="E206" s="97"/>
      <c r="F206" s="74" t="s">
        <v>39</v>
      </c>
      <c r="G206" s="47" t="s">
        <v>37</v>
      </c>
      <c r="H206" s="48">
        <v>42</v>
      </c>
      <c r="I206" s="48">
        <v>42</v>
      </c>
      <c r="J206" s="49">
        <f t="shared" si="4"/>
        <v>1</v>
      </c>
    </row>
    <row r="207" spans="2:10" s="20" customFormat="1" ht="27" customHeight="1">
      <c r="B207" s="95"/>
      <c r="C207" s="117"/>
      <c r="D207" s="56" t="s">
        <v>55</v>
      </c>
      <c r="E207" s="97"/>
      <c r="F207" s="74" t="s">
        <v>39</v>
      </c>
      <c r="G207" s="47" t="s">
        <v>37</v>
      </c>
      <c r="H207" s="48">
        <v>220</v>
      </c>
      <c r="I207" s="48">
        <v>220</v>
      </c>
      <c r="J207" s="49">
        <f t="shared" si="4"/>
        <v>1</v>
      </c>
    </row>
    <row r="208" spans="2:10" s="20" customFormat="1" ht="27" customHeight="1">
      <c r="B208" s="95"/>
      <c r="C208" s="117"/>
      <c r="D208" s="56" t="s">
        <v>55</v>
      </c>
      <c r="E208" s="97"/>
      <c r="F208" s="74" t="s">
        <v>39</v>
      </c>
      <c r="G208" s="47" t="s">
        <v>37</v>
      </c>
      <c r="H208" s="48">
        <v>110</v>
      </c>
      <c r="I208" s="48">
        <v>110</v>
      </c>
      <c r="J208" s="49">
        <f t="shared" si="4"/>
        <v>1</v>
      </c>
    </row>
    <row r="209" spans="2:10" s="20" customFormat="1" ht="27" customHeight="1">
      <c r="B209" s="95"/>
      <c r="C209" s="117"/>
      <c r="D209" s="56" t="s">
        <v>55</v>
      </c>
      <c r="E209" s="97"/>
      <c r="F209" s="74" t="s">
        <v>39</v>
      </c>
      <c r="G209" s="47" t="s">
        <v>37</v>
      </c>
      <c r="H209" s="48">
        <v>8</v>
      </c>
      <c r="I209" s="48">
        <v>8</v>
      </c>
      <c r="J209" s="49">
        <f aca="true" t="shared" si="5" ref="J209:J249">I209/H209</f>
        <v>1</v>
      </c>
    </row>
    <row r="210" spans="2:10" s="20" customFormat="1" ht="35.25" customHeight="1">
      <c r="B210" s="95"/>
      <c r="C210" s="117"/>
      <c r="D210" s="89" t="s">
        <v>57</v>
      </c>
      <c r="E210" s="97"/>
      <c r="F210" s="74" t="s">
        <v>58</v>
      </c>
      <c r="G210" s="47" t="s">
        <v>40</v>
      </c>
      <c r="H210" s="48">
        <v>100</v>
      </c>
      <c r="I210" s="48">
        <v>100</v>
      </c>
      <c r="J210" s="49">
        <f t="shared" si="5"/>
        <v>1</v>
      </c>
    </row>
    <row r="211" spans="2:10" s="20" customFormat="1" ht="27" customHeight="1">
      <c r="B211" s="95"/>
      <c r="C211" s="117"/>
      <c r="D211" s="89"/>
      <c r="E211" s="97"/>
      <c r="F211" s="74" t="s">
        <v>59</v>
      </c>
      <c r="G211" s="47" t="s">
        <v>61</v>
      </c>
      <c r="H211" s="48">
        <v>4</v>
      </c>
      <c r="I211" s="48">
        <v>4</v>
      </c>
      <c r="J211" s="49">
        <f t="shared" si="5"/>
        <v>1</v>
      </c>
    </row>
    <row r="212" spans="2:10" s="20" customFormat="1" ht="27" customHeight="1">
      <c r="B212" s="96"/>
      <c r="C212" s="118"/>
      <c r="D212" s="89"/>
      <c r="E212" s="97"/>
      <c r="F212" s="74" t="s">
        <v>60</v>
      </c>
      <c r="G212" s="47" t="s">
        <v>61</v>
      </c>
      <c r="H212" s="48">
        <v>12</v>
      </c>
      <c r="I212" s="48">
        <v>12</v>
      </c>
      <c r="J212" s="49">
        <f t="shared" si="5"/>
        <v>1</v>
      </c>
    </row>
    <row r="213" spans="2:10" s="20" customFormat="1" ht="57.75" customHeight="1">
      <c r="B213" s="94">
        <v>17</v>
      </c>
      <c r="C213" s="90" t="s">
        <v>74</v>
      </c>
      <c r="D213" s="56" t="s">
        <v>51</v>
      </c>
      <c r="E213" s="97" t="s">
        <v>101</v>
      </c>
      <c r="F213" s="74" t="s">
        <v>39</v>
      </c>
      <c r="G213" s="47" t="s">
        <v>37</v>
      </c>
      <c r="H213" s="48">
        <v>175</v>
      </c>
      <c r="I213" s="48">
        <v>175</v>
      </c>
      <c r="J213" s="49">
        <f t="shared" si="5"/>
        <v>1</v>
      </c>
    </row>
    <row r="214" spans="2:10" s="20" customFormat="1" ht="59.25" customHeight="1">
      <c r="B214" s="95"/>
      <c r="C214" s="117"/>
      <c r="D214" s="56" t="s">
        <v>52</v>
      </c>
      <c r="E214" s="97"/>
      <c r="F214" s="74" t="s">
        <v>39</v>
      </c>
      <c r="G214" s="47" t="s">
        <v>37</v>
      </c>
      <c r="H214" s="48">
        <v>194</v>
      </c>
      <c r="I214" s="48">
        <v>194</v>
      </c>
      <c r="J214" s="49">
        <f t="shared" si="5"/>
        <v>1</v>
      </c>
    </row>
    <row r="215" spans="2:10" s="20" customFormat="1" ht="57.75" customHeight="1">
      <c r="B215" s="95"/>
      <c r="C215" s="117"/>
      <c r="D215" s="56" t="s">
        <v>53</v>
      </c>
      <c r="E215" s="97"/>
      <c r="F215" s="74" t="s">
        <v>39</v>
      </c>
      <c r="G215" s="47" t="s">
        <v>37</v>
      </c>
      <c r="H215" s="48">
        <v>36</v>
      </c>
      <c r="I215" s="48">
        <v>36</v>
      </c>
      <c r="J215" s="49">
        <f t="shared" si="5"/>
        <v>1</v>
      </c>
    </row>
    <row r="216" spans="2:10" s="20" customFormat="1" ht="45.75" customHeight="1">
      <c r="B216" s="95"/>
      <c r="C216" s="117"/>
      <c r="D216" s="56" t="s">
        <v>54</v>
      </c>
      <c r="E216" s="97"/>
      <c r="F216" s="74" t="s">
        <v>39</v>
      </c>
      <c r="G216" s="47" t="s">
        <v>37</v>
      </c>
      <c r="H216" s="48">
        <v>270</v>
      </c>
      <c r="I216" s="48">
        <v>270</v>
      </c>
      <c r="J216" s="49">
        <f t="shared" si="5"/>
        <v>1</v>
      </c>
    </row>
    <row r="217" spans="2:10" s="20" customFormat="1" ht="27" customHeight="1">
      <c r="B217" s="95"/>
      <c r="C217" s="117"/>
      <c r="D217" s="56" t="s">
        <v>55</v>
      </c>
      <c r="E217" s="97"/>
      <c r="F217" s="74" t="s">
        <v>39</v>
      </c>
      <c r="G217" s="47" t="s">
        <v>37</v>
      </c>
      <c r="H217" s="48">
        <v>170</v>
      </c>
      <c r="I217" s="48">
        <v>170</v>
      </c>
      <c r="J217" s="49">
        <f t="shared" si="5"/>
        <v>1</v>
      </c>
    </row>
    <row r="218" spans="2:10" s="20" customFormat="1" ht="27" customHeight="1">
      <c r="B218" s="95"/>
      <c r="C218" s="117"/>
      <c r="D218" s="56" t="s">
        <v>55</v>
      </c>
      <c r="E218" s="97"/>
      <c r="F218" s="74" t="s">
        <v>39</v>
      </c>
      <c r="G218" s="47" t="s">
        <v>37</v>
      </c>
      <c r="H218" s="48">
        <v>121</v>
      </c>
      <c r="I218" s="48">
        <v>121</v>
      </c>
      <c r="J218" s="49">
        <f t="shared" si="5"/>
        <v>1</v>
      </c>
    </row>
    <row r="219" spans="2:10" s="20" customFormat="1" ht="27" customHeight="1">
      <c r="B219" s="95"/>
      <c r="C219" s="117"/>
      <c r="D219" s="56" t="s">
        <v>55</v>
      </c>
      <c r="E219" s="97"/>
      <c r="F219" s="74" t="s">
        <v>39</v>
      </c>
      <c r="G219" s="47" t="s">
        <v>37</v>
      </c>
      <c r="H219" s="48">
        <v>14</v>
      </c>
      <c r="I219" s="48">
        <v>14</v>
      </c>
      <c r="J219" s="49">
        <f t="shared" si="5"/>
        <v>1</v>
      </c>
    </row>
    <row r="220" spans="2:10" s="20" customFormat="1" ht="36.75" customHeight="1">
      <c r="B220" s="95"/>
      <c r="C220" s="117"/>
      <c r="D220" s="89" t="s">
        <v>57</v>
      </c>
      <c r="E220" s="97"/>
      <c r="F220" s="74" t="s">
        <v>58</v>
      </c>
      <c r="G220" s="47" t="s">
        <v>40</v>
      </c>
      <c r="H220" s="48">
        <v>100</v>
      </c>
      <c r="I220" s="48">
        <v>100</v>
      </c>
      <c r="J220" s="49">
        <f t="shared" si="5"/>
        <v>1</v>
      </c>
    </row>
    <row r="221" spans="2:10" s="20" customFormat="1" ht="27" customHeight="1">
      <c r="B221" s="95"/>
      <c r="C221" s="117"/>
      <c r="D221" s="89"/>
      <c r="E221" s="97"/>
      <c r="F221" s="74" t="s">
        <v>59</v>
      </c>
      <c r="G221" s="47" t="s">
        <v>61</v>
      </c>
      <c r="H221" s="48">
        <v>4</v>
      </c>
      <c r="I221" s="48">
        <v>4</v>
      </c>
      <c r="J221" s="49">
        <f t="shared" si="5"/>
        <v>1</v>
      </c>
    </row>
    <row r="222" spans="2:10" s="20" customFormat="1" ht="16.5" customHeight="1">
      <c r="B222" s="95"/>
      <c r="C222" s="117"/>
      <c r="D222" s="91"/>
      <c r="E222" s="92"/>
      <c r="F222" s="77" t="s">
        <v>60</v>
      </c>
      <c r="G222" s="50" t="s">
        <v>61</v>
      </c>
      <c r="H222" s="51">
        <v>12</v>
      </c>
      <c r="I222" s="51">
        <v>12</v>
      </c>
      <c r="J222" s="49">
        <f t="shared" si="5"/>
        <v>1</v>
      </c>
    </row>
    <row r="223" spans="2:10" ht="43.5" customHeight="1">
      <c r="B223" s="110">
        <v>1</v>
      </c>
      <c r="C223" s="110" t="s">
        <v>24</v>
      </c>
      <c r="D223" s="56" t="s">
        <v>54</v>
      </c>
      <c r="E223" s="97" t="s">
        <v>101</v>
      </c>
      <c r="F223" s="74" t="s">
        <v>41</v>
      </c>
      <c r="G223" s="47" t="s">
        <v>37</v>
      </c>
      <c r="H223" s="48">
        <v>45</v>
      </c>
      <c r="I223" s="48">
        <v>45</v>
      </c>
      <c r="J223" s="49">
        <f t="shared" si="5"/>
        <v>1</v>
      </c>
    </row>
    <row r="224" spans="2:10" ht="74.25" customHeight="1">
      <c r="B224" s="110"/>
      <c r="C224" s="110"/>
      <c r="D224" s="56" t="s">
        <v>75</v>
      </c>
      <c r="E224" s="97"/>
      <c r="F224" s="74" t="s">
        <v>41</v>
      </c>
      <c r="G224" s="47" t="s">
        <v>37</v>
      </c>
      <c r="H224" s="48">
        <v>47</v>
      </c>
      <c r="I224" s="48">
        <v>47</v>
      </c>
      <c r="J224" s="49">
        <f t="shared" si="5"/>
        <v>1</v>
      </c>
    </row>
    <row r="225" spans="2:10" ht="84.75" customHeight="1">
      <c r="B225" s="110"/>
      <c r="C225" s="110"/>
      <c r="D225" s="56" t="s">
        <v>75</v>
      </c>
      <c r="E225" s="97"/>
      <c r="F225" s="74" t="s">
        <v>41</v>
      </c>
      <c r="G225" s="47" t="s">
        <v>37</v>
      </c>
      <c r="H225" s="48">
        <v>22</v>
      </c>
      <c r="I225" s="48">
        <v>22</v>
      </c>
      <c r="J225" s="49">
        <f t="shared" si="5"/>
        <v>1</v>
      </c>
    </row>
    <row r="226" spans="2:10" ht="24" customHeight="1">
      <c r="B226" s="110"/>
      <c r="C226" s="110"/>
      <c r="D226" s="91" t="s">
        <v>76</v>
      </c>
      <c r="E226" s="97"/>
      <c r="F226" s="74" t="s">
        <v>49</v>
      </c>
      <c r="G226" s="47" t="s">
        <v>37</v>
      </c>
      <c r="H226" s="48">
        <v>16800</v>
      </c>
      <c r="I226" s="48">
        <v>16800</v>
      </c>
      <c r="J226" s="49">
        <f t="shared" si="5"/>
        <v>1</v>
      </c>
    </row>
    <row r="227" spans="2:10" ht="24.75" customHeight="1">
      <c r="B227" s="110"/>
      <c r="C227" s="110"/>
      <c r="D227" s="115"/>
      <c r="E227" s="97"/>
      <c r="F227" s="74" t="s">
        <v>48</v>
      </c>
      <c r="G227" s="47" t="s">
        <v>37</v>
      </c>
      <c r="H227" s="48">
        <v>100</v>
      </c>
      <c r="I227" s="48">
        <v>100</v>
      </c>
      <c r="J227" s="49">
        <f t="shared" si="5"/>
        <v>1</v>
      </c>
    </row>
    <row r="228" spans="2:10" ht="27.75" customHeight="1">
      <c r="B228" s="110"/>
      <c r="C228" s="110"/>
      <c r="D228" s="123"/>
      <c r="E228" s="97"/>
      <c r="F228" s="74" t="s">
        <v>50</v>
      </c>
      <c r="G228" s="47" t="s">
        <v>37</v>
      </c>
      <c r="H228" s="48">
        <v>7</v>
      </c>
      <c r="I228" s="48">
        <v>7</v>
      </c>
      <c r="J228" s="49">
        <f t="shared" si="5"/>
        <v>1</v>
      </c>
    </row>
    <row r="229" spans="2:10" s="20" customFormat="1" ht="85.5" customHeight="1">
      <c r="B229" s="110">
        <v>1</v>
      </c>
      <c r="C229" s="110" t="s">
        <v>27</v>
      </c>
      <c r="D229" s="92" t="s">
        <v>93</v>
      </c>
      <c r="E229" s="97" t="s">
        <v>101</v>
      </c>
      <c r="F229" s="74" t="s">
        <v>94</v>
      </c>
      <c r="G229" s="47" t="s">
        <v>61</v>
      </c>
      <c r="H229" s="48">
        <v>38</v>
      </c>
      <c r="I229" s="48">
        <v>38</v>
      </c>
      <c r="J229" s="49">
        <f t="shared" si="5"/>
        <v>1</v>
      </c>
    </row>
    <row r="230" spans="2:10" s="20" customFormat="1" ht="162.75" customHeight="1">
      <c r="B230" s="110"/>
      <c r="C230" s="110"/>
      <c r="D230" s="93"/>
      <c r="E230" s="97"/>
      <c r="F230" s="74" t="s">
        <v>94</v>
      </c>
      <c r="G230" s="34" t="s">
        <v>37</v>
      </c>
      <c r="H230" s="52">
        <v>230</v>
      </c>
      <c r="I230" s="52">
        <v>230</v>
      </c>
      <c r="J230" s="49">
        <f t="shared" si="5"/>
        <v>1</v>
      </c>
    </row>
    <row r="231" spans="2:10" s="20" customFormat="1" ht="32.25" customHeight="1">
      <c r="B231" s="110"/>
      <c r="C231" s="110"/>
      <c r="D231" s="92" t="s">
        <v>95</v>
      </c>
      <c r="E231" s="97"/>
      <c r="F231" s="74" t="s">
        <v>96</v>
      </c>
      <c r="G231" s="47" t="s">
        <v>61</v>
      </c>
      <c r="H231" s="52">
        <v>38</v>
      </c>
      <c r="I231" s="52">
        <v>38</v>
      </c>
      <c r="J231" s="49">
        <f t="shared" si="5"/>
        <v>1</v>
      </c>
    </row>
    <row r="232" spans="2:10" s="20" customFormat="1" ht="38.25" customHeight="1">
      <c r="B232" s="110"/>
      <c r="C232" s="110"/>
      <c r="D232" s="86"/>
      <c r="E232" s="97"/>
      <c r="F232" s="74" t="s">
        <v>97</v>
      </c>
      <c r="G232" s="47" t="s">
        <v>61</v>
      </c>
      <c r="H232" s="52">
        <v>38</v>
      </c>
      <c r="I232" s="52">
        <v>38</v>
      </c>
      <c r="J232" s="49">
        <f t="shared" si="5"/>
        <v>1</v>
      </c>
    </row>
    <row r="233" spans="2:10" s="20" customFormat="1" ht="41.25" customHeight="1">
      <c r="B233" s="110"/>
      <c r="C233" s="110"/>
      <c r="D233" s="93"/>
      <c r="E233" s="97"/>
      <c r="F233" s="74" t="s">
        <v>98</v>
      </c>
      <c r="G233" s="47" t="s">
        <v>61</v>
      </c>
      <c r="H233" s="48">
        <v>38</v>
      </c>
      <c r="I233" s="48">
        <v>38</v>
      </c>
      <c r="J233" s="49">
        <f t="shared" si="5"/>
        <v>1</v>
      </c>
    </row>
    <row r="234" spans="2:10" s="20" customFormat="1" ht="55.5" customHeight="1">
      <c r="B234" s="94">
        <v>1</v>
      </c>
      <c r="C234" s="94" t="s">
        <v>77</v>
      </c>
      <c r="D234" s="91" t="s">
        <v>80</v>
      </c>
      <c r="E234" s="34"/>
      <c r="F234" s="74" t="s">
        <v>78</v>
      </c>
      <c r="G234" s="47" t="s">
        <v>61</v>
      </c>
      <c r="H234" s="48">
        <v>16</v>
      </c>
      <c r="I234" s="48">
        <v>16</v>
      </c>
      <c r="J234" s="49">
        <f t="shared" si="5"/>
        <v>1</v>
      </c>
    </row>
    <row r="235" spans="2:10" s="20" customFormat="1" ht="45" customHeight="1">
      <c r="B235" s="95"/>
      <c r="C235" s="95"/>
      <c r="D235" s="123"/>
      <c r="E235" s="92" t="s">
        <v>101</v>
      </c>
      <c r="F235" s="74" t="s">
        <v>79</v>
      </c>
      <c r="G235" s="47" t="s">
        <v>61</v>
      </c>
      <c r="H235" s="48">
        <v>16</v>
      </c>
      <c r="I235" s="48">
        <v>16</v>
      </c>
      <c r="J235" s="49">
        <f t="shared" si="5"/>
        <v>1</v>
      </c>
    </row>
    <row r="236" spans="2:10" s="20" customFormat="1" ht="33.75" customHeight="1">
      <c r="B236" s="95"/>
      <c r="C236" s="95"/>
      <c r="D236" s="91" t="s">
        <v>81</v>
      </c>
      <c r="E236" s="124"/>
      <c r="F236" s="67" t="s">
        <v>82</v>
      </c>
      <c r="G236" s="47" t="s">
        <v>61</v>
      </c>
      <c r="H236" s="48">
        <v>4</v>
      </c>
      <c r="I236" s="48">
        <v>4</v>
      </c>
      <c r="J236" s="49">
        <f t="shared" si="5"/>
        <v>1</v>
      </c>
    </row>
    <row r="237" spans="2:10" ht="41.25" customHeight="1">
      <c r="B237" s="95"/>
      <c r="C237" s="95"/>
      <c r="D237" s="123"/>
      <c r="E237" s="124"/>
      <c r="F237" s="67" t="s">
        <v>83</v>
      </c>
      <c r="G237" s="47" t="s">
        <v>61</v>
      </c>
      <c r="H237" s="68">
        <v>4</v>
      </c>
      <c r="I237" s="68">
        <v>4</v>
      </c>
      <c r="J237" s="49">
        <f t="shared" si="5"/>
        <v>1</v>
      </c>
    </row>
    <row r="238" spans="2:10" ht="25.5" customHeight="1">
      <c r="B238" s="95"/>
      <c r="C238" s="95"/>
      <c r="D238" s="89" t="s">
        <v>84</v>
      </c>
      <c r="E238" s="124"/>
      <c r="F238" s="67" t="s">
        <v>82</v>
      </c>
      <c r="G238" s="47" t="s">
        <v>61</v>
      </c>
      <c r="H238" s="68">
        <v>576</v>
      </c>
      <c r="I238" s="68">
        <v>576</v>
      </c>
      <c r="J238" s="49">
        <f t="shared" si="5"/>
        <v>1</v>
      </c>
    </row>
    <row r="239" spans="2:10" ht="36" customHeight="1">
      <c r="B239" s="95"/>
      <c r="C239" s="95"/>
      <c r="D239" s="89"/>
      <c r="E239" s="124"/>
      <c r="F239" s="67" t="s">
        <v>83</v>
      </c>
      <c r="G239" s="47" t="s">
        <v>61</v>
      </c>
      <c r="H239" s="68">
        <v>576</v>
      </c>
      <c r="I239" s="68">
        <v>576</v>
      </c>
      <c r="J239" s="49">
        <f t="shared" si="5"/>
        <v>1</v>
      </c>
    </row>
    <row r="240" spans="2:10" ht="58.5" customHeight="1">
      <c r="B240" s="95"/>
      <c r="C240" s="95"/>
      <c r="D240" s="60" t="s">
        <v>85</v>
      </c>
      <c r="E240" s="124"/>
      <c r="F240" s="67" t="s">
        <v>86</v>
      </c>
      <c r="G240" s="47" t="s">
        <v>61</v>
      </c>
      <c r="H240" s="68">
        <v>596</v>
      </c>
      <c r="I240" s="68">
        <v>596</v>
      </c>
      <c r="J240" s="49">
        <f t="shared" si="5"/>
        <v>1</v>
      </c>
    </row>
    <row r="241" spans="2:10" ht="55.5" customHeight="1">
      <c r="B241" s="95"/>
      <c r="C241" s="95"/>
      <c r="D241" s="91" t="s">
        <v>87</v>
      </c>
      <c r="E241" s="124"/>
      <c r="F241" s="67" t="s">
        <v>82</v>
      </c>
      <c r="G241" s="47" t="s">
        <v>61</v>
      </c>
      <c r="H241" s="68">
        <v>1</v>
      </c>
      <c r="I241" s="68">
        <v>1</v>
      </c>
      <c r="J241" s="49">
        <f t="shared" si="5"/>
        <v>1</v>
      </c>
    </row>
    <row r="242" spans="2:10" ht="62.25" customHeight="1">
      <c r="B242" s="95"/>
      <c r="C242" s="95"/>
      <c r="D242" s="123"/>
      <c r="E242" s="124"/>
      <c r="F242" s="67" t="s">
        <v>83</v>
      </c>
      <c r="G242" s="47" t="s">
        <v>61</v>
      </c>
      <c r="H242" s="68">
        <v>1</v>
      </c>
      <c r="I242" s="68">
        <v>1</v>
      </c>
      <c r="J242" s="49">
        <f t="shared" si="5"/>
        <v>1</v>
      </c>
    </row>
    <row r="243" spans="2:10" ht="48" customHeight="1">
      <c r="B243" s="95"/>
      <c r="C243" s="95"/>
      <c r="D243" s="89" t="s">
        <v>88</v>
      </c>
      <c r="E243" s="124"/>
      <c r="F243" s="67" t="s">
        <v>82</v>
      </c>
      <c r="G243" s="47" t="s">
        <v>61</v>
      </c>
      <c r="H243" s="68">
        <v>36</v>
      </c>
      <c r="I243" s="68">
        <v>36</v>
      </c>
      <c r="J243" s="49">
        <f t="shared" si="5"/>
        <v>1</v>
      </c>
    </row>
    <row r="244" spans="2:10" ht="48" customHeight="1">
      <c r="B244" s="95"/>
      <c r="C244" s="95"/>
      <c r="D244" s="89"/>
      <c r="E244" s="124"/>
      <c r="F244" s="67" t="s">
        <v>83</v>
      </c>
      <c r="G244" s="47" t="s">
        <v>61</v>
      </c>
      <c r="H244" s="68">
        <v>36</v>
      </c>
      <c r="I244" s="68">
        <v>36</v>
      </c>
      <c r="J244" s="49">
        <f t="shared" si="5"/>
        <v>1</v>
      </c>
    </row>
    <row r="245" spans="2:10" ht="27.75" customHeight="1">
      <c r="B245" s="95"/>
      <c r="C245" s="95"/>
      <c r="D245" s="89" t="s">
        <v>89</v>
      </c>
      <c r="E245" s="124"/>
      <c r="F245" s="67" t="s">
        <v>82</v>
      </c>
      <c r="G245" s="47" t="s">
        <v>61</v>
      </c>
      <c r="H245" s="68">
        <v>37</v>
      </c>
      <c r="I245" s="68">
        <v>37</v>
      </c>
      <c r="J245" s="49">
        <f t="shared" si="5"/>
        <v>1</v>
      </c>
    </row>
    <row r="246" spans="2:10" ht="45" customHeight="1">
      <c r="B246" s="95"/>
      <c r="C246" s="95"/>
      <c r="D246" s="89"/>
      <c r="E246" s="124"/>
      <c r="F246" s="67" t="s">
        <v>83</v>
      </c>
      <c r="G246" s="47" t="s">
        <v>61</v>
      </c>
      <c r="H246" s="68">
        <v>37</v>
      </c>
      <c r="I246" s="68">
        <v>37</v>
      </c>
      <c r="J246" s="49">
        <f t="shared" si="5"/>
        <v>1</v>
      </c>
    </row>
    <row r="247" spans="2:10" ht="28.5" customHeight="1">
      <c r="B247" s="95"/>
      <c r="C247" s="95"/>
      <c r="D247" s="89" t="s">
        <v>90</v>
      </c>
      <c r="E247" s="124"/>
      <c r="F247" s="67" t="s">
        <v>82</v>
      </c>
      <c r="G247" s="47" t="s">
        <v>61</v>
      </c>
      <c r="H247" s="68">
        <v>596</v>
      </c>
      <c r="I247" s="68">
        <v>596</v>
      </c>
      <c r="J247" s="49">
        <f t="shared" si="5"/>
        <v>1</v>
      </c>
    </row>
    <row r="248" spans="2:10" ht="41.25" customHeight="1">
      <c r="B248" s="95"/>
      <c r="C248" s="95"/>
      <c r="D248" s="89"/>
      <c r="E248" s="124"/>
      <c r="F248" s="67" t="s">
        <v>83</v>
      </c>
      <c r="G248" s="47" t="s">
        <v>61</v>
      </c>
      <c r="H248" s="68">
        <v>596</v>
      </c>
      <c r="I248" s="68">
        <v>596</v>
      </c>
      <c r="J248" s="49">
        <f t="shared" si="5"/>
        <v>1</v>
      </c>
    </row>
    <row r="249" spans="2:10" ht="111" customHeight="1">
      <c r="B249" s="96"/>
      <c r="C249" s="96"/>
      <c r="D249" s="60" t="s">
        <v>91</v>
      </c>
      <c r="E249" s="125"/>
      <c r="F249" s="73" t="s">
        <v>92</v>
      </c>
      <c r="G249" s="47" t="s">
        <v>61</v>
      </c>
      <c r="H249" s="68">
        <v>37</v>
      </c>
      <c r="I249" s="68">
        <v>37</v>
      </c>
      <c r="J249" s="49">
        <f t="shared" si="5"/>
        <v>1</v>
      </c>
    </row>
    <row r="250" spans="2:10" ht="48" customHeight="1">
      <c r="B250" s="64"/>
      <c r="C250" s="64"/>
      <c r="D250" s="65"/>
      <c r="E250" s="45"/>
      <c r="F250" s="69"/>
      <c r="G250" s="66"/>
      <c r="H250" s="70"/>
      <c r="I250" s="71"/>
      <c r="J250" s="72"/>
    </row>
    <row r="251" spans="4:6" ht="18.75" customHeight="1">
      <c r="D251" s="9"/>
      <c r="E251" s="45"/>
      <c r="F251" s="46"/>
    </row>
    <row r="252" spans="3:10" ht="18.75">
      <c r="C252" s="1" t="s">
        <v>99</v>
      </c>
      <c r="D252" s="2" t="s">
        <v>29</v>
      </c>
      <c r="H252" s="119" t="s">
        <v>103</v>
      </c>
      <c r="I252" s="120"/>
      <c r="J252" s="121"/>
    </row>
    <row r="253" spans="4:10" ht="18.75">
      <c r="D253" s="22" t="s">
        <v>30</v>
      </c>
      <c r="H253" s="122" t="s">
        <v>31</v>
      </c>
      <c r="I253" s="122"/>
      <c r="J253" s="121"/>
    </row>
    <row r="254" spans="4:9" ht="18.75">
      <c r="D254" s="22"/>
      <c r="H254" s="80"/>
      <c r="I254" s="80"/>
    </row>
    <row r="255" spans="4:9" ht="18.75">
      <c r="D255" s="22"/>
      <c r="H255" s="80"/>
      <c r="I255" s="80"/>
    </row>
    <row r="256" spans="3:4" ht="18.75">
      <c r="C256" s="1" t="s">
        <v>28</v>
      </c>
      <c r="D256" s="84" t="s">
        <v>104</v>
      </c>
    </row>
    <row r="257" ht="18.75">
      <c r="D257" s="84" t="s">
        <v>105</v>
      </c>
    </row>
    <row r="258" ht="18.75">
      <c r="C258" s="23" t="s">
        <v>32</v>
      </c>
    </row>
  </sheetData>
  <sheetProtection/>
  <mergeCells count="172">
    <mergeCell ref="E235:E249"/>
    <mergeCell ref="D243:D244"/>
    <mergeCell ref="D245:D246"/>
    <mergeCell ref="D247:D248"/>
    <mergeCell ref="C234:C249"/>
    <mergeCell ref="B234:B249"/>
    <mergeCell ref="D234:D235"/>
    <mergeCell ref="D236:D237"/>
    <mergeCell ref="D238:D239"/>
    <mergeCell ref="D241:D242"/>
    <mergeCell ref="C139:C152"/>
    <mergeCell ref="B190:B198"/>
    <mergeCell ref="B199:B203"/>
    <mergeCell ref="B204:B212"/>
    <mergeCell ref="D226:D228"/>
    <mergeCell ref="D220:D222"/>
    <mergeCell ref="C190:C198"/>
    <mergeCell ref="C199:C203"/>
    <mergeCell ref="C204:C212"/>
    <mergeCell ref="D210:D212"/>
    <mergeCell ref="B128:B130"/>
    <mergeCell ref="B131:B138"/>
    <mergeCell ref="B139:B152"/>
    <mergeCell ref="B153:B161"/>
    <mergeCell ref="B162:B167"/>
    <mergeCell ref="B168:B173"/>
    <mergeCell ref="C213:C222"/>
    <mergeCell ref="B213:B222"/>
    <mergeCell ref="C153:C161"/>
    <mergeCell ref="C162:C167"/>
    <mergeCell ref="C168:C173"/>
    <mergeCell ref="C174:C181"/>
    <mergeCell ref="C182:C189"/>
    <mergeCell ref="B174:B181"/>
    <mergeCell ref="B182:B189"/>
    <mergeCell ref="E182:E189"/>
    <mergeCell ref="D187:D189"/>
    <mergeCell ref="E190:E198"/>
    <mergeCell ref="D196:D198"/>
    <mergeCell ref="D139:D141"/>
    <mergeCell ref="D142:D143"/>
    <mergeCell ref="E139:E152"/>
    <mergeCell ref="E168:E173"/>
    <mergeCell ref="H252:J252"/>
    <mergeCell ref="H253:J253"/>
    <mergeCell ref="E128:E130"/>
    <mergeCell ref="E131:E138"/>
    <mergeCell ref="E223:E228"/>
    <mergeCell ref="E229:E233"/>
    <mergeCell ref="E153:E161"/>
    <mergeCell ref="E162:E167"/>
    <mergeCell ref="E199:E203"/>
    <mergeCell ref="E213:E222"/>
    <mergeCell ref="B223:B228"/>
    <mergeCell ref="C223:C228"/>
    <mergeCell ref="B229:B233"/>
    <mergeCell ref="C229:C233"/>
    <mergeCell ref="D150:D152"/>
    <mergeCell ref="D159:D161"/>
    <mergeCell ref="D165:D167"/>
    <mergeCell ref="D229:D230"/>
    <mergeCell ref="D231:D233"/>
    <mergeCell ref="D179:D181"/>
    <mergeCell ref="E204:E212"/>
    <mergeCell ref="E96:E107"/>
    <mergeCell ref="D105:D107"/>
    <mergeCell ref="C128:C130"/>
    <mergeCell ref="C131:C138"/>
    <mergeCell ref="E108:E115"/>
    <mergeCell ref="D113:D115"/>
    <mergeCell ref="E116:E127"/>
    <mergeCell ref="D136:D138"/>
    <mergeCell ref="E174:E181"/>
    <mergeCell ref="D125:D127"/>
    <mergeCell ref="B81:B89"/>
    <mergeCell ref="C81:C89"/>
    <mergeCell ref="D78:D79"/>
    <mergeCell ref="C96:C107"/>
    <mergeCell ref="C108:C115"/>
    <mergeCell ref="C116:C127"/>
    <mergeCell ref="B96:B107"/>
    <mergeCell ref="B108:B115"/>
    <mergeCell ref="B116:B127"/>
    <mergeCell ref="E81:E89"/>
    <mergeCell ref="N58:N59"/>
    <mergeCell ref="O58:O59"/>
    <mergeCell ref="L58:L59"/>
    <mergeCell ref="D58:D59"/>
    <mergeCell ref="D63:D64"/>
    <mergeCell ref="M58:M59"/>
    <mergeCell ref="K58:K59"/>
    <mergeCell ref="D87:D89"/>
    <mergeCell ref="D65:D67"/>
    <mergeCell ref="C65:C69"/>
    <mergeCell ref="B65:B69"/>
    <mergeCell ref="D70:D72"/>
    <mergeCell ref="C70:C74"/>
    <mergeCell ref="B70:B74"/>
    <mergeCell ref="D68:D69"/>
    <mergeCell ref="B30:B34"/>
    <mergeCell ref="B35:B39"/>
    <mergeCell ref="D43:D44"/>
    <mergeCell ref="C40:C44"/>
    <mergeCell ref="D40:D42"/>
    <mergeCell ref="B40:B44"/>
    <mergeCell ref="D33:D34"/>
    <mergeCell ref="C30:C34"/>
    <mergeCell ref="C35:C39"/>
    <mergeCell ref="E65:E69"/>
    <mergeCell ref="B20:B24"/>
    <mergeCell ref="C55:C59"/>
    <mergeCell ref="D60:D62"/>
    <mergeCell ref="C60:C64"/>
    <mergeCell ref="B45:B49"/>
    <mergeCell ref="B50:B54"/>
    <mergeCell ref="B55:B59"/>
    <mergeCell ref="B60:B64"/>
    <mergeCell ref="D38:D39"/>
    <mergeCell ref="E40:E44"/>
    <mergeCell ref="E55:E59"/>
    <mergeCell ref="E60:E64"/>
    <mergeCell ref="D25:D27"/>
    <mergeCell ref="D30:D32"/>
    <mergeCell ref="E30:E34"/>
    <mergeCell ref="D35:D37"/>
    <mergeCell ref="F6:F7"/>
    <mergeCell ref="B15:B19"/>
    <mergeCell ref="B10:B14"/>
    <mergeCell ref="D13:D14"/>
    <mergeCell ref="D10:D12"/>
    <mergeCell ref="E10:E14"/>
    <mergeCell ref="C10:C14"/>
    <mergeCell ref="D18:D19"/>
    <mergeCell ref="D15:D17"/>
    <mergeCell ref="E15:E19"/>
    <mergeCell ref="E25:E29"/>
    <mergeCell ref="D28:D29"/>
    <mergeCell ref="A6:A7"/>
    <mergeCell ref="B6:B7"/>
    <mergeCell ref="C6:C7"/>
    <mergeCell ref="D6:D7"/>
    <mergeCell ref="E6:E7"/>
    <mergeCell ref="D23:D24"/>
    <mergeCell ref="C15:C19"/>
    <mergeCell ref="B25:B29"/>
    <mergeCell ref="D53:D54"/>
    <mergeCell ref="D55:D57"/>
    <mergeCell ref="H6:J6"/>
    <mergeCell ref="C9:J9"/>
    <mergeCell ref="E3:F3"/>
    <mergeCell ref="D20:D22"/>
    <mergeCell ref="C20:C24"/>
    <mergeCell ref="C25:C29"/>
    <mergeCell ref="G6:G7"/>
    <mergeCell ref="E20:E24"/>
    <mergeCell ref="C45:C49"/>
    <mergeCell ref="D73:D74"/>
    <mergeCell ref="E35:E39"/>
    <mergeCell ref="E45:E49"/>
    <mergeCell ref="D45:D47"/>
    <mergeCell ref="E75:E79"/>
    <mergeCell ref="C50:C54"/>
    <mergeCell ref="D50:D52"/>
    <mergeCell ref="E50:E54"/>
    <mergeCell ref="D48:D49"/>
    <mergeCell ref="E90:E95"/>
    <mergeCell ref="C90:C95"/>
    <mergeCell ref="B90:B95"/>
    <mergeCell ref="E70:E74"/>
    <mergeCell ref="D75:D77"/>
    <mergeCell ref="C75:C79"/>
    <mergeCell ref="B75:B79"/>
  </mergeCells>
  <printOptions horizontalCentered="1" vertic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60" r:id="rId1"/>
  <rowBreaks count="8" manualBreakCount="8">
    <brk id="39" max="9" man="1"/>
    <brk id="79" max="9" man="1"/>
    <brk id="107" max="9" man="1"/>
    <brk id="138" max="9" man="1"/>
    <brk id="166" max="9" man="1"/>
    <brk id="191" max="9" man="1"/>
    <brk id="214" max="9" man="1"/>
    <brk id="2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MKU 7</cp:lastModifiedBy>
  <cp:lastPrinted>2021-06-03T07:44:37Z</cp:lastPrinted>
  <dcterms:created xsi:type="dcterms:W3CDTF">1996-10-08T23:32:33Z</dcterms:created>
  <dcterms:modified xsi:type="dcterms:W3CDTF">2021-07-13T07:41:51Z</dcterms:modified>
  <cp:category/>
  <cp:version/>
  <cp:contentType/>
  <cp:contentStatus/>
</cp:coreProperties>
</file>